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ff\RFP FORMS&amp;DOCUMENTS\2019 RFP\Forms-Instructions\"/>
    </mc:Choice>
  </mc:AlternateContent>
  <bookViews>
    <workbookView xWindow="1860" yWindow="0" windowWidth="19770" windowHeight="8130" activeTab="2"/>
  </bookViews>
  <sheets>
    <sheet name="Staffing Chart-Salary" sheetId="1" r:id="rId1"/>
    <sheet name="Staffing Chart-Wages" sheetId="5" r:id="rId2"/>
    <sheet name="Budget Template" sheetId="4" r:id="rId3"/>
  </sheets>
  <definedNames>
    <definedName name="_xlnm.Print_Area" localSheetId="0">'Staffing Chart-Salary'!$A$1:$O$106</definedName>
    <definedName name="_xlnm.Print_Titles" localSheetId="0">'Staffing Chart-Salary'!$1:$4</definedName>
    <definedName name="_xlnm.Print_Titles" localSheetId="1">'Staffing Chart-Wages'!$1:$4</definedName>
  </definedNames>
  <calcPr calcId="152511"/>
</workbook>
</file>

<file path=xl/calcChain.xml><?xml version="1.0" encoding="utf-8"?>
<calcChain xmlns="http://schemas.openxmlformats.org/spreadsheetml/2006/main">
  <c r="J5" i="1" l="1"/>
  <c r="K5" i="1" s="1"/>
  <c r="D145" i="4"/>
  <c r="M17" i="5"/>
  <c r="M106" i="1"/>
  <c r="D160" i="4"/>
  <c r="H16" i="5"/>
  <c r="B125" i="4" s="1"/>
  <c r="H15" i="5"/>
  <c r="B124" i="4" s="1"/>
  <c r="H14" i="5"/>
  <c r="B123" i="4" s="1"/>
  <c r="H13" i="5"/>
  <c r="B122" i="4" s="1"/>
  <c r="H12" i="5"/>
  <c r="B121" i="4" s="1"/>
  <c r="H11" i="5"/>
  <c r="B120" i="4" s="1"/>
  <c r="H10" i="5"/>
  <c r="B119" i="4" s="1"/>
  <c r="H9" i="5"/>
  <c r="B118" i="4" s="1"/>
  <c r="H8" i="5"/>
  <c r="B117" i="4" s="1"/>
  <c r="H7" i="5"/>
  <c r="B116" i="4" s="1"/>
  <c r="H6" i="5"/>
  <c r="B115" i="4" s="1"/>
  <c r="H5" i="5"/>
  <c r="B114" i="4" s="1"/>
  <c r="H105" i="1"/>
  <c r="B109" i="4" s="1"/>
  <c r="H104" i="1"/>
  <c r="B108" i="4" s="1"/>
  <c r="H103" i="1"/>
  <c r="B107" i="4" s="1"/>
  <c r="H102" i="1"/>
  <c r="B106" i="4" s="1"/>
  <c r="H101" i="1"/>
  <c r="B105" i="4" s="1"/>
  <c r="H100" i="1"/>
  <c r="B104" i="4" s="1"/>
  <c r="H99" i="1"/>
  <c r="B103" i="4" s="1"/>
  <c r="H98" i="1"/>
  <c r="B102" i="4" s="1"/>
  <c r="H97" i="1"/>
  <c r="B101" i="4" s="1"/>
  <c r="H96" i="1"/>
  <c r="B100" i="4" s="1"/>
  <c r="H95" i="1"/>
  <c r="B99" i="4" s="1"/>
  <c r="H94" i="1"/>
  <c r="B98" i="4" s="1"/>
  <c r="H93" i="1"/>
  <c r="B97" i="4" s="1"/>
  <c r="H92" i="1"/>
  <c r="B96" i="4" s="1"/>
  <c r="H91" i="1"/>
  <c r="B95" i="4" s="1"/>
  <c r="H90" i="1"/>
  <c r="B94" i="4" s="1"/>
  <c r="H89" i="1"/>
  <c r="B93" i="4" s="1"/>
  <c r="H88" i="1"/>
  <c r="B92" i="4" s="1"/>
  <c r="H87" i="1"/>
  <c r="B91" i="4" s="1"/>
  <c r="H86" i="1"/>
  <c r="B90" i="4" s="1"/>
  <c r="H85" i="1"/>
  <c r="B89" i="4" s="1"/>
  <c r="H84" i="1"/>
  <c r="B88" i="4" s="1"/>
  <c r="H83" i="1"/>
  <c r="B87" i="4" s="1"/>
  <c r="H82" i="1"/>
  <c r="B86" i="4" s="1"/>
  <c r="H81" i="1"/>
  <c r="B85" i="4" s="1"/>
  <c r="H80" i="1"/>
  <c r="B84" i="4" s="1"/>
  <c r="H79" i="1"/>
  <c r="B83" i="4" s="1"/>
  <c r="H78" i="1"/>
  <c r="B82" i="4"/>
  <c r="H77" i="1"/>
  <c r="B81" i="4" s="1"/>
  <c r="H76" i="1"/>
  <c r="B80" i="4" s="1"/>
  <c r="H75" i="1"/>
  <c r="B79" i="4" s="1"/>
  <c r="H74" i="1"/>
  <c r="B78" i="4" s="1"/>
  <c r="H73" i="1"/>
  <c r="B77" i="4" s="1"/>
  <c r="H72" i="1"/>
  <c r="B76" i="4" s="1"/>
  <c r="H71" i="1"/>
  <c r="B75" i="4" s="1"/>
  <c r="H70" i="1"/>
  <c r="B74" i="4" s="1"/>
  <c r="H69" i="1"/>
  <c r="B73" i="4" s="1"/>
  <c r="H68" i="1"/>
  <c r="B72" i="4" s="1"/>
  <c r="H67" i="1"/>
  <c r="B71" i="4" s="1"/>
  <c r="H66" i="1"/>
  <c r="B70" i="4" s="1"/>
  <c r="H65" i="1"/>
  <c r="B69" i="4" s="1"/>
  <c r="H64" i="1"/>
  <c r="B68" i="4" s="1"/>
  <c r="H63" i="1"/>
  <c r="B67" i="4" s="1"/>
  <c r="H62" i="1"/>
  <c r="B66" i="4" s="1"/>
  <c r="H61" i="1"/>
  <c r="B65" i="4" s="1"/>
  <c r="H60" i="1"/>
  <c r="B64" i="4" s="1"/>
  <c r="H59" i="1"/>
  <c r="B63" i="4" s="1"/>
  <c r="H58" i="1"/>
  <c r="B62" i="4" s="1"/>
  <c r="H57" i="1"/>
  <c r="B61" i="4" s="1"/>
  <c r="H56" i="1"/>
  <c r="B60" i="4" s="1"/>
  <c r="H55" i="1"/>
  <c r="B59" i="4" s="1"/>
  <c r="H54" i="1"/>
  <c r="B58" i="4" s="1"/>
  <c r="H53" i="1"/>
  <c r="B57" i="4" s="1"/>
  <c r="H52" i="1"/>
  <c r="B56" i="4" s="1"/>
  <c r="H51" i="1"/>
  <c r="B55" i="4" s="1"/>
  <c r="H50" i="1"/>
  <c r="B54" i="4" s="1"/>
  <c r="H49" i="1"/>
  <c r="B53" i="4" s="1"/>
  <c r="H48" i="1"/>
  <c r="B52" i="4" s="1"/>
  <c r="H47" i="1"/>
  <c r="B51" i="4" s="1"/>
  <c r="H46" i="1"/>
  <c r="B50" i="4" s="1"/>
  <c r="H45" i="1"/>
  <c r="B49" i="4" s="1"/>
  <c r="H44" i="1"/>
  <c r="B48" i="4" s="1"/>
  <c r="H43" i="1"/>
  <c r="B47" i="4" s="1"/>
  <c r="H42" i="1"/>
  <c r="B46" i="4"/>
  <c r="H41" i="1"/>
  <c r="B45" i="4" s="1"/>
  <c r="H40" i="1"/>
  <c r="B44" i="4" s="1"/>
  <c r="H39" i="1"/>
  <c r="B43" i="4" s="1"/>
  <c r="H38" i="1"/>
  <c r="B42" i="4" s="1"/>
  <c r="H37" i="1"/>
  <c r="B41" i="4" s="1"/>
  <c r="H36" i="1"/>
  <c r="B40" i="4" s="1"/>
  <c r="H35" i="1"/>
  <c r="B39" i="4" s="1"/>
  <c r="H34" i="1"/>
  <c r="B38" i="4" s="1"/>
  <c r="H33" i="1"/>
  <c r="B37" i="4" s="1"/>
  <c r="H32" i="1"/>
  <c r="B36" i="4" s="1"/>
  <c r="H31" i="1"/>
  <c r="B35" i="4" s="1"/>
  <c r="H30" i="1"/>
  <c r="B34" i="4" s="1"/>
  <c r="H29" i="1"/>
  <c r="B33" i="4" s="1"/>
  <c r="H28" i="1"/>
  <c r="B32" i="4" s="1"/>
  <c r="H27" i="1"/>
  <c r="B31" i="4" s="1"/>
  <c r="H26" i="1"/>
  <c r="B30" i="4" s="1"/>
  <c r="H25" i="1"/>
  <c r="B29" i="4" s="1"/>
  <c r="H24" i="1"/>
  <c r="B28" i="4" s="1"/>
  <c r="H23" i="1"/>
  <c r="B27" i="4" s="1"/>
  <c r="H22" i="1"/>
  <c r="B26" i="4" s="1"/>
  <c r="H21" i="1"/>
  <c r="B25" i="4" s="1"/>
  <c r="H20" i="1"/>
  <c r="B24" i="4" s="1"/>
  <c r="H19" i="1"/>
  <c r="B23" i="4" s="1"/>
  <c r="H18" i="1"/>
  <c r="B22" i="4" s="1"/>
  <c r="H17" i="1"/>
  <c r="B21" i="4" s="1"/>
  <c r="H16" i="1"/>
  <c r="B20" i="4" s="1"/>
  <c r="H15" i="1"/>
  <c r="B19" i="4" s="1"/>
  <c r="H14" i="1"/>
  <c r="B18" i="4" s="1"/>
  <c r="H13" i="1"/>
  <c r="B17" i="4" s="1"/>
  <c r="H12" i="1"/>
  <c r="B16" i="4" s="1"/>
  <c r="H11" i="1"/>
  <c r="B15" i="4" s="1"/>
  <c r="H10" i="1"/>
  <c r="B14" i="4" s="1"/>
  <c r="H9" i="1"/>
  <c r="B13" i="4" s="1"/>
  <c r="H8" i="1"/>
  <c r="B12" i="4" s="1"/>
  <c r="H7" i="1"/>
  <c r="B11" i="4" s="1"/>
  <c r="H6" i="1"/>
  <c r="B10" i="4" s="1"/>
  <c r="H5" i="1"/>
  <c r="B9" i="4" s="1"/>
  <c r="L16" i="5"/>
  <c r="L15" i="5"/>
  <c r="L14" i="5"/>
  <c r="L13" i="5"/>
  <c r="L12" i="5"/>
  <c r="L11" i="5"/>
  <c r="L10" i="5"/>
  <c r="L9" i="5"/>
  <c r="L8" i="5"/>
  <c r="L7" i="5"/>
  <c r="L6" i="5"/>
  <c r="L5" i="5"/>
  <c r="L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O5" i="5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D179" i="4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J105" i="1"/>
  <c r="K105" i="1" s="1"/>
  <c r="J6" i="5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J5" i="5"/>
  <c r="K5" i="5" s="1"/>
  <c r="D125" i="4"/>
  <c r="C125" i="4"/>
  <c r="A125" i="4"/>
  <c r="D152" i="4"/>
  <c r="D134" i="4"/>
  <c r="D100" i="4"/>
  <c r="D124" i="4"/>
  <c r="C124" i="4"/>
  <c r="A124" i="4"/>
  <c r="D123" i="4"/>
  <c r="C123" i="4"/>
  <c r="A123" i="4"/>
  <c r="D122" i="4"/>
  <c r="C122" i="4"/>
  <c r="A122" i="4"/>
  <c r="D121" i="4"/>
  <c r="C121" i="4"/>
  <c r="A121" i="4"/>
  <c r="D120" i="4"/>
  <c r="C120" i="4"/>
  <c r="A120" i="4"/>
  <c r="D119" i="4"/>
  <c r="C119" i="4"/>
  <c r="A119" i="4"/>
  <c r="D118" i="4"/>
  <c r="C118" i="4"/>
  <c r="A118" i="4"/>
  <c r="D117" i="4"/>
  <c r="C117" i="4"/>
  <c r="A117" i="4"/>
  <c r="D116" i="4"/>
  <c r="C116" i="4"/>
  <c r="A116" i="4"/>
  <c r="D115" i="4"/>
  <c r="C115" i="4"/>
  <c r="A115" i="4"/>
  <c r="D114" i="4"/>
  <c r="C114" i="4"/>
  <c r="A114" i="4"/>
  <c r="D109" i="4"/>
  <c r="C109" i="4"/>
  <c r="A109" i="4"/>
  <c r="D108" i="4"/>
  <c r="C108" i="4"/>
  <c r="A108" i="4"/>
  <c r="D107" i="4"/>
  <c r="C107" i="4"/>
  <c r="A107" i="4"/>
  <c r="D106" i="4"/>
  <c r="C106" i="4"/>
  <c r="A106" i="4"/>
  <c r="D105" i="4"/>
  <c r="C105" i="4"/>
  <c r="A105" i="4"/>
  <c r="D104" i="4"/>
  <c r="C104" i="4"/>
  <c r="A104" i="4"/>
  <c r="D103" i="4"/>
  <c r="C103" i="4"/>
  <c r="A103" i="4"/>
  <c r="D102" i="4"/>
  <c r="C102" i="4"/>
  <c r="A102" i="4"/>
  <c r="D101" i="4"/>
  <c r="C101" i="4"/>
  <c r="A101" i="4"/>
  <c r="C100" i="4"/>
  <c r="A100" i="4"/>
  <c r="D99" i="4"/>
  <c r="C99" i="4"/>
  <c r="A99" i="4"/>
  <c r="D98" i="4"/>
  <c r="C98" i="4"/>
  <c r="A98" i="4"/>
  <c r="D97" i="4"/>
  <c r="C97" i="4"/>
  <c r="A97" i="4"/>
  <c r="D96" i="4"/>
  <c r="C96" i="4"/>
  <c r="A96" i="4"/>
  <c r="D95" i="4"/>
  <c r="C95" i="4"/>
  <c r="A95" i="4"/>
  <c r="D94" i="4"/>
  <c r="C94" i="4"/>
  <c r="A94" i="4"/>
  <c r="D93" i="4"/>
  <c r="C93" i="4"/>
  <c r="A93" i="4"/>
  <c r="D92" i="4"/>
  <c r="C92" i="4"/>
  <c r="A92" i="4"/>
  <c r="D91" i="4"/>
  <c r="C91" i="4"/>
  <c r="A91" i="4"/>
  <c r="D90" i="4"/>
  <c r="C90" i="4"/>
  <c r="A90" i="4"/>
  <c r="D89" i="4"/>
  <c r="C89" i="4"/>
  <c r="A89" i="4"/>
  <c r="D88" i="4"/>
  <c r="C88" i="4"/>
  <c r="A88" i="4"/>
  <c r="D87" i="4"/>
  <c r="C87" i="4"/>
  <c r="A87" i="4"/>
  <c r="D86" i="4"/>
  <c r="C86" i="4"/>
  <c r="A86" i="4"/>
  <c r="D85" i="4"/>
  <c r="C85" i="4"/>
  <c r="A85" i="4"/>
  <c r="D84" i="4"/>
  <c r="C84" i="4"/>
  <c r="A84" i="4"/>
  <c r="D83" i="4"/>
  <c r="C83" i="4"/>
  <c r="A83" i="4"/>
  <c r="D82" i="4"/>
  <c r="C82" i="4"/>
  <c r="A82" i="4"/>
  <c r="D81" i="4"/>
  <c r="C81" i="4"/>
  <c r="A81" i="4"/>
  <c r="D80" i="4"/>
  <c r="C80" i="4"/>
  <c r="A80" i="4"/>
  <c r="D79" i="4"/>
  <c r="C79" i="4"/>
  <c r="A79" i="4"/>
  <c r="D78" i="4"/>
  <c r="C78" i="4"/>
  <c r="A78" i="4"/>
  <c r="D77" i="4"/>
  <c r="C77" i="4"/>
  <c r="A77" i="4"/>
  <c r="D76" i="4"/>
  <c r="C76" i="4"/>
  <c r="A76" i="4"/>
  <c r="D75" i="4"/>
  <c r="C75" i="4"/>
  <c r="A75" i="4"/>
  <c r="D74" i="4"/>
  <c r="C74" i="4"/>
  <c r="A74" i="4"/>
  <c r="D73" i="4"/>
  <c r="C73" i="4"/>
  <c r="A73" i="4"/>
  <c r="D72" i="4"/>
  <c r="C72" i="4"/>
  <c r="A72" i="4"/>
  <c r="D71" i="4"/>
  <c r="C71" i="4"/>
  <c r="A71" i="4"/>
  <c r="D70" i="4"/>
  <c r="C70" i="4"/>
  <c r="A70" i="4"/>
  <c r="D69" i="4"/>
  <c r="C69" i="4"/>
  <c r="A69" i="4"/>
  <c r="D68" i="4"/>
  <c r="C68" i="4"/>
  <c r="A68" i="4"/>
  <c r="D67" i="4"/>
  <c r="C67" i="4"/>
  <c r="A67" i="4"/>
  <c r="D66" i="4"/>
  <c r="C66" i="4"/>
  <c r="A66" i="4"/>
  <c r="D65" i="4"/>
  <c r="C65" i="4"/>
  <c r="A65" i="4"/>
  <c r="D64" i="4"/>
  <c r="C64" i="4"/>
  <c r="A64" i="4"/>
  <c r="D63" i="4"/>
  <c r="C63" i="4"/>
  <c r="A63" i="4"/>
  <c r="D62" i="4"/>
  <c r="C62" i="4"/>
  <c r="A62" i="4"/>
  <c r="D61" i="4"/>
  <c r="C61" i="4"/>
  <c r="A61" i="4"/>
  <c r="D60" i="4"/>
  <c r="C60" i="4"/>
  <c r="A60" i="4"/>
  <c r="D59" i="4"/>
  <c r="C59" i="4"/>
  <c r="A59" i="4"/>
  <c r="D58" i="4"/>
  <c r="C58" i="4"/>
  <c r="A58" i="4"/>
  <c r="D57" i="4"/>
  <c r="C57" i="4"/>
  <c r="A57" i="4"/>
  <c r="D56" i="4"/>
  <c r="C56" i="4"/>
  <c r="A56" i="4"/>
  <c r="D55" i="4"/>
  <c r="C55" i="4"/>
  <c r="A55" i="4"/>
  <c r="D54" i="4"/>
  <c r="C54" i="4"/>
  <c r="A54" i="4"/>
  <c r="D53" i="4"/>
  <c r="C53" i="4"/>
  <c r="A53" i="4"/>
  <c r="D52" i="4"/>
  <c r="C52" i="4"/>
  <c r="A52" i="4"/>
  <c r="D51" i="4"/>
  <c r="C51" i="4"/>
  <c r="A51" i="4"/>
  <c r="D50" i="4"/>
  <c r="C50" i="4"/>
  <c r="A50" i="4"/>
  <c r="D49" i="4"/>
  <c r="C49" i="4"/>
  <c r="A49" i="4"/>
  <c r="D48" i="4"/>
  <c r="C48" i="4"/>
  <c r="A48" i="4"/>
  <c r="D47" i="4"/>
  <c r="C47" i="4"/>
  <c r="A47" i="4"/>
  <c r="D46" i="4"/>
  <c r="C46" i="4"/>
  <c r="A46" i="4"/>
  <c r="D45" i="4"/>
  <c r="C45" i="4"/>
  <c r="A45" i="4"/>
  <c r="D44" i="4"/>
  <c r="C44" i="4"/>
  <c r="A44" i="4"/>
  <c r="D43" i="4"/>
  <c r="C43" i="4"/>
  <c r="A43" i="4"/>
  <c r="D42" i="4"/>
  <c r="C42" i="4"/>
  <c r="A42" i="4"/>
  <c r="D41" i="4"/>
  <c r="C41" i="4"/>
  <c r="A41" i="4"/>
  <c r="D40" i="4"/>
  <c r="C40" i="4"/>
  <c r="A40" i="4"/>
  <c r="D39" i="4"/>
  <c r="C39" i="4"/>
  <c r="A39" i="4"/>
  <c r="D38" i="4"/>
  <c r="C38" i="4"/>
  <c r="A38" i="4"/>
  <c r="D37" i="4"/>
  <c r="C37" i="4"/>
  <c r="A37" i="4"/>
  <c r="D36" i="4"/>
  <c r="C36" i="4"/>
  <c r="A36" i="4"/>
  <c r="D35" i="4"/>
  <c r="C35" i="4"/>
  <c r="A35" i="4"/>
  <c r="D34" i="4"/>
  <c r="C34" i="4"/>
  <c r="A34" i="4"/>
  <c r="D33" i="4"/>
  <c r="C33" i="4"/>
  <c r="A33" i="4"/>
  <c r="D32" i="4"/>
  <c r="C32" i="4"/>
  <c r="A32" i="4"/>
  <c r="D31" i="4"/>
  <c r="C31" i="4"/>
  <c r="A31" i="4"/>
  <c r="D30" i="4"/>
  <c r="C30" i="4"/>
  <c r="A30" i="4"/>
  <c r="D29" i="4"/>
  <c r="C29" i="4"/>
  <c r="A29" i="4"/>
  <c r="D28" i="4"/>
  <c r="C28" i="4"/>
  <c r="A28" i="4"/>
  <c r="D27" i="4"/>
  <c r="C27" i="4"/>
  <c r="A27" i="4"/>
  <c r="D26" i="4"/>
  <c r="C26" i="4"/>
  <c r="A26" i="4"/>
  <c r="D25" i="4"/>
  <c r="C25" i="4"/>
  <c r="A25" i="4"/>
  <c r="D24" i="4"/>
  <c r="C24" i="4"/>
  <c r="A24" i="4"/>
  <c r="D23" i="4"/>
  <c r="C23" i="4"/>
  <c r="A23" i="4"/>
  <c r="D22" i="4"/>
  <c r="C22" i="4"/>
  <c r="A22" i="4"/>
  <c r="D21" i="4"/>
  <c r="C21" i="4"/>
  <c r="A21" i="4"/>
  <c r="D20" i="4"/>
  <c r="C20" i="4"/>
  <c r="A20" i="4"/>
  <c r="D19" i="4"/>
  <c r="C19" i="4"/>
  <c r="A19" i="4"/>
  <c r="D18" i="4"/>
  <c r="C18" i="4"/>
  <c r="A18" i="4"/>
  <c r="D17" i="4"/>
  <c r="C17" i="4"/>
  <c r="A17" i="4"/>
  <c r="D16" i="4"/>
  <c r="C16" i="4"/>
  <c r="A16" i="4"/>
  <c r="D15" i="4"/>
  <c r="C15" i="4"/>
  <c r="A15" i="4"/>
  <c r="D14" i="4"/>
  <c r="C14" i="4"/>
  <c r="A14" i="4"/>
  <c r="D13" i="4"/>
  <c r="C13" i="4"/>
  <c r="A13" i="4"/>
  <c r="D12" i="4"/>
  <c r="C12" i="4"/>
  <c r="A12" i="4"/>
  <c r="D11" i="4"/>
  <c r="C11" i="4"/>
  <c r="A11" i="4"/>
  <c r="D10" i="4"/>
  <c r="C10" i="4"/>
  <c r="A10" i="4"/>
  <c r="D9" i="4"/>
  <c r="C9" i="4"/>
  <c r="A9" i="4"/>
  <c r="O16" i="5"/>
  <c r="K16" i="5"/>
  <c r="O15" i="5"/>
  <c r="O14" i="5"/>
  <c r="O13" i="5"/>
  <c r="O12" i="5"/>
  <c r="O11" i="5"/>
  <c r="O10" i="5"/>
  <c r="O9" i="5"/>
  <c r="O8" i="5"/>
  <c r="O7" i="5"/>
  <c r="O6" i="5"/>
  <c r="K6" i="5"/>
  <c r="K68" i="1"/>
  <c r="K104" i="1"/>
  <c r="K44" i="1"/>
  <c r="K12" i="1"/>
  <c r="D181" i="4" l="1"/>
  <c r="O106" i="1"/>
  <c r="O17" i="5"/>
  <c r="D126" i="4"/>
  <c r="D111" i="4"/>
  <c r="D128" i="4" l="1"/>
  <c r="D136" i="4" s="1"/>
  <c r="D183" i="4" s="1"/>
  <c r="D187" i="4" s="1"/>
  <c r="D191" i="4" s="1"/>
</calcChain>
</file>

<file path=xl/sharedStrings.xml><?xml version="1.0" encoding="utf-8"?>
<sst xmlns="http://schemas.openxmlformats.org/spreadsheetml/2006/main" count="91" uniqueCount="78">
  <si>
    <t>Totals</t>
  </si>
  <si>
    <t>BUDGET LINE</t>
  </si>
  <si>
    <t>PERSONNEL</t>
  </si>
  <si>
    <t xml:space="preserve">   Salaries</t>
  </si>
  <si>
    <t xml:space="preserve">   Total Salaries</t>
  </si>
  <si>
    <t xml:space="preserve">   Total Wages</t>
  </si>
  <si>
    <t xml:space="preserve">   Total Salaries and Wages</t>
  </si>
  <si>
    <t xml:space="preserve">   Fringe Benefits</t>
  </si>
  <si>
    <t xml:space="preserve">   Total Fringe Benefits</t>
  </si>
  <si>
    <t>TOTAL PERSONNEL</t>
  </si>
  <si>
    <t>OPERATIONAL</t>
  </si>
  <si>
    <t xml:space="preserve">   Materials and Supplies</t>
  </si>
  <si>
    <t xml:space="preserve">     Nutrition Education Reinforcement Items</t>
  </si>
  <si>
    <t xml:space="preserve">     Food for Nutrition Education Activities</t>
  </si>
  <si>
    <t xml:space="preserve">   Total Materials and Supplies</t>
  </si>
  <si>
    <t xml:space="preserve">   Travel</t>
  </si>
  <si>
    <t xml:space="preserve">   Communications</t>
  </si>
  <si>
    <t xml:space="preserve">   Other Direct Costs (Please list)</t>
  </si>
  <si>
    <t xml:space="preserve">   Total Other Direct Costs</t>
  </si>
  <si>
    <t>TOTAL OPERATIONAL</t>
  </si>
  <si>
    <t>SUBCONTRACTS</t>
  </si>
  <si>
    <t>TOTAL DIRECT COSTS</t>
  </si>
  <si>
    <t>TOTAL PROJECT COSTS</t>
  </si>
  <si>
    <t xml:space="preserve">  FTEs Charged to SNAP-Ed (Based on 40-hour week)</t>
  </si>
  <si>
    <t xml:space="preserve">  Summary of SNAP-Ed Duties</t>
  </si>
  <si>
    <t xml:space="preserve">           % Time Spent on SNAP-Ed</t>
  </si>
  <si>
    <t xml:space="preserve">   Total Travel</t>
  </si>
  <si>
    <t>TOTAL PERSONNEL AND OPERATIONAL</t>
  </si>
  <si>
    <t>Wages</t>
  </si>
  <si>
    <t xml:space="preserve"> Salary</t>
  </si>
  <si>
    <t>Full Time @ ___%</t>
  </si>
  <si>
    <t>Part Time @ ___%</t>
  </si>
  <si>
    <t>Fringe Benefits</t>
  </si>
  <si>
    <t>%SNAP-ED</t>
  </si>
  <si>
    <t>HRS/WK</t>
  </si>
  <si>
    <t xml:space="preserve"> % time spent on SNAP-Ed</t>
  </si>
  <si>
    <t>Number of Staff</t>
  </si>
  <si>
    <t xml:space="preserve">   Total Communications</t>
  </si>
  <si>
    <t xml:space="preserve">     Meetings/Conferences</t>
  </si>
  <si>
    <t xml:space="preserve">     Telephone</t>
  </si>
  <si>
    <t xml:space="preserve">     Postage</t>
  </si>
  <si>
    <t xml:space="preserve">     Internet</t>
  </si>
  <si>
    <t xml:space="preserve">     Space</t>
  </si>
  <si>
    <t xml:space="preserve">     Copier Lease</t>
  </si>
  <si>
    <t xml:space="preserve">     Evaluation Costs</t>
  </si>
  <si>
    <t xml:space="preserve">     Software</t>
  </si>
  <si>
    <t xml:space="preserve">     Legal, Accounting &amp; Audit Costs</t>
  </si>
  <si>
    <t xml:space="preserve">     Maintenance &amp; Repair</t>
  </si>
  <si>
    <t xml:space="preserve">     Office Printing &amp; Photocopying</t>
  </si>
  <si>
    <t xml:space="preserve">     Local Travel</t>
  </si>
  <si>
    <t>Number of Hrs/week spent on SNAP-Ed (per Staff)</t>
  </si>
  <si>
    <t>Number of weeks worked on SNAP-Ed per year (per Staff)</t>
  </si>
  <si>
    <t>Number of hours worked per year (TOTAL, not only on SNAP-Ed) (per Staff)</t>
  </si>
  <si>
    <t>Number of Hrs/week spent on SNAP-Ed (Per Staff)</t>
  </si>
  <si>
    <t>Number of Weeks worked per year on SNAP-Ed (Per Staff)</t>
  </si>
  <si>
    <t>Number of hours worked per year (TOTAL, not only on SNAP-Ed) (Per Staff)</t>
  </si>
  <si>
    <t xml:space="preserve">     Nutrition Education Materials and Supplies</t>
  </si>
  <si>
    <t xml:space="preserve">     Office Supplies and Equipment (Under $1,000)</t>
  </si>
  <si>
    <t xml:space="preserve">     Equipment (items over $1,000 and CPU's, laptops, any price)</t>
  </si>
  <si>
    <r>
      <t xml:space="preserve">% Time on SNAP-Ed for:    </t>
    </r>
    <r>
      <rPr>
        <i/>
        <sz val="9"/>
        <rFont val="Calibri"/>
        <family val="2"/>
      </rPr>
      <t>Management / Administrative</t>
    </r>
  </si>
  <si>
    <r>
      <t xml:space="preserve">% Time on SNAP-Ed for:        </t>
    </r>
    <r>
      <rPr>
        <i/>
        <sz val="9"/>
        <rFont val="Calibri"/>
        <family val="2"/>
      </rPr>
      <t>Program Delivery</t>
    </r>
  </si>
  <si>
    <r>
      <t xml:space="preserve">Total % Time on SNAP-Ed (Mgmt / Admin + Direct)        </t>
    </r>
    <r>
      <rPr>
        <b/>
        <i/>
        <sz val="9"/>
        <rFont val="Calibri"/>
        <family val="2"/>
      </rPr>
      <t>Total must equal 100%</t>
    </r>
  </si>
  <si>
    <t>Name and Position/Title (For former Welfare recipients, please place an "X" in the next column)</t>
  </si>
  <si>
    <t>Summary of SNAP-Ed Duties</t>
  </si>
  <si>
    <t>FTEs Charged to SNAP-Ed (Based on 40-hour week)</t>
  </si>
  <si>
    <t>Local Partner Letter Code:</t>
  </si>
  <si>
    <t xml:space="preserve">Fringe Rate </t>
  </si>
  <si>
    <t>Fringe Amount</t>
  </si>
  <si>
    <t xml:space="preserve">Fringe Amount </t>
  </si>
  <si>
    <t>Salary Amount</t>
  </si>
  <si>
    <t>SALARY AMOUNT</t>
  </si>
  <si>
    <t>INDIRECT COSTS ____%</t>
  </si>
  <si>
    <r>
      <t xml:space="preserve">% Time on SNAP-Ed for:    </t>
    </r>
    <r>
      <rPr>
        <i/>
        <sz val="8.5"/>
        <rFont val="Calibri"/>
        <family val="2"/>
      </rPr>
      <t>Management / Administrative</t>
    </r>
  </si>
  <si>
    <t>FY 2019 Salary Staffing Chart</t>
  </si>
  <si>
    <t>FY 2019 Wage Staffing Chart</t>
  </si>
  <si>
    <t>FY 2019 Budget</t>
  </si>
  <si>
    <t>October 1, 2018 - September 30, 2019</t>
  </si>
  <si>
    <t xml:space="preserve">     Purchased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</si>
</sst>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-"/>
    <numFmt numFmtId="166" formatCode="#,##0.000_);\(#,##0.000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.5"/>
      <name val="Calibri"/>
      <family val="2"/>
      <scheme val="minor"/>
    </font>
    <font>
      <i/>
      <sz val="8.5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7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1" applyNumberFormat="1" applyFont="1" applyAlignment="1">
      <alignment vertical="center"/>
    </xf>
    <xf numFmtId="9" fontId="8" fillId="0" borderId="0" xfId="4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/>
    <xf numFmtId="9" fontId="7" fillId="0" borderId="0" xfId="4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0" borderId="1" xfId="0" applyFont="1" applyBorder="1" applyAlignment="1">
      <alignment horizontal="center" wrapText="1"/>
    </xf>
    <xf numFmtId="164" fontId="10" fillId="0" borderId="1" xfId="1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7" fillId="0" borderId="0" xfId="1" applyNumberFormat="1" applyFont="1"/>
    <xf numFmtId="9" fontId="7" fillId="0" borderId="0" xfId="4" applyFont="1"/>
    <xf numFmtId="9" fontId="7" fillId="0" borderId="0" xfId="4" applyFont="1" applyBorder="1"/>
    <xf numFmtId="164" fontId="7" fillId="0" borderId="0" xfId="1" applyNumberFormat="1" applyFont="1" applyBorder="1"/>
    <xf numFmtId="9" fontId="8" fillId="0" borderId="0" xfId="4" applyFont="1" applyAlignment="1">
      <alignment horizontal="center" vertical="center"/>
    </xf>
    <xf numFmtId="9" fontId="7" fillId="0" borderId="0" xfId="4" applyFont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wrapText="1"/>
    </xf>
    <xf numFmtId="9" fontId="7" fillId="0" borderId="0" xfId="4" applyNumberFormat="1" applyFont="1" applyFill="1" applyAlignment="1"/>
    <xf numFmtId="43" fontId="7" fillId="0" borderId="0" xfId="1" applyNumberFormat="1" applyFont="1" applyFill="1" applyAlignment="1"/>
    <xf numFmtId="164" fontId="7" fillId="0" borderId="0" xfId="1" applyNumberFormat="1" applyFont="1" applyFill="1"/>
    <xf numFmtId="0" fontId="9" fillId="0" borderId="0" xfId="0" applyFont="1" applyFill="1" applyAlignment="1">
      <alignment horizontal="center" wrapText="1"/>
    </xf>
    <xf numFmtId="9" fontId="9" fillId="0" borderId="0" xfId="4" applyNumberFormat="1" applyFont="1" applyFill="1" applyAlignment="1"/>
    <xf numFmtId="43" fontId="9" fillId="0" borderId="0" xfId="1" applyNumberFormat="1" applyFont="1" applyFill="1" applyAlignment="1"/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9" fontId="11" fillId="0" borderId="0" xfId="4" applyNumberFormat="1" applyFont="1" applyFill="1" applyAlignment="1"/>
    <xf numFmtId="43" fontId="11" fillId="0" borderId="0" xfId="1" applyNumberFormat="1" applyFont="1" applyFill="1" applyAlignment="1"/>
    <xf numFmtId="9" fontId="7" fillId="0" borderId="0" xfId="4" applyNumberFormat="1" applyFont="1" applyFill="1" applyAlignment="1">
      <alignment wrapText="1"/>
    </xf>
    <xf numFmtId="10" fontId="7" fillId="0" borderId="0" xfId="4" applyNumberFormat="1" applyFont="1" applyFill="1" applyAlignment="1"/>
    <xf numFmtId="37" fontId="7" fillId="0" borderId="0" xfId="1" applyNumberFormat="1" applyFont="1" applyFill="1" applyAlignment="1">
      <alignment horizontal="right"/>
    </xf>
    <xf numFmtId="9" fontId="7" fillId="0" borderId="0" xfId="4" applyNumberFormat="1" applyFont="1" applyAlignment="1"/>
    <xf numFmtId="43" fontId="7" fillId="0" borderId="0" xfId="1" applyNumberFormat="1" applyFont="1" applyAlignment="1"/>
    <xf numFmtId="37" fontId="7" fillId="0" borderId="2" xfId="1" applyNumberFormat="1" applyFont="1" applyFill="1" applyBorder="1" applyAlignment="1">
      <alignment horizontal="right"/>
    </xf>
    <xf numFmtId="9" fontId="13" fillId="0" borderId="0" xfId="4" applyNumberFormat="1" applyFont="1" applyFill="1" applyAlignment="1"/>
    <xf numFmtId="43" fontId="13" fillId="0" borderId="0" xfId="1" applyNumberFormat="1" applyFont="1" applyFill="1" applyAlignment="1"/>
    <xf numFmtId="37" fontId="7" fillId="0" borderId="3" xfId="1" applyNumberFormat="1" applyFont="1" applyFill="1" applyBorder="1" applyAlignment="1">
      <alignment horizontal="right"/>
    </xf>
    <xf numFmtId="37" fontId="7" fillId="0" borderId="0" xfId="1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wrapText="1"/>
      <protection locked="0"/>
    </xf>
    <xf numFmtId="9" fontId="7" fillId="0" borderId="0" xfId="4" applyNumberFormat="1" applyFont="1" applyFill="1" applyAlignment="1" applyProtection="1">
      <protection locked="0"/>
    </xf>
    <xf numFmtId="43" fontId="7" fillId="0" borderId="0" xfId="1" applyNumberFormat="1" applyFont="1" applyFill="1" applyAlignment="1" applyProtection="1">
      <protection locked="0"/>
    </xf>
    <xf numFmtId="37" fontId="7" fillId="0" borderId="0" xfId="1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164" fontId="11" fillId="0" borderId="0" xfId="0" applyNumberFormat="1" applyFont="1" applyFill="1"/>
    <xf numFmtId="37" fontId="7" fillId="0" borderId="0" xfId="1" applyNumberFormat="1" applyFont="1" applyFill="1" applyBorder="1" applyAlignment="1" applyProtection="1">
      <alignment horizontal="right"/>
      <protection locked="0"/>
    </xf>
    <xf numFmtId="37" fontId="7" fillId="0" borderId="2" xfId="1" applyNumberFormat="1" applyFont="1" applyFill="1" applyBorder="1" applyAlignment="1" applyProtection="1">
      <alignment horizontal="right"/>
      <protection locked="0"/>
    </xf>
    <xf numFmtId="37" fontId="9" fillId="0" borderId="4" xfId="1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 wrapText="1"/>
      <protection locked="0"/>
    </xf>
    <xf numFmtId="9" fontId="9" fillId="0" borderId="0" xfId="4" applyNumberFormat="1" applyFont="1" applyFill="1" applyAlignment="1" applyProtection="1">
      <protection locked="0"/>
    </xf>
    <xf numFmtId="43" fontId="9" fillId="0" borderId="0" xfId="1" applyNumberFormat="1" applyFont="1" applyFill="1" applyAlignment="1" applyProtection="1">
      <protection locked="0"/>
    </xf>
    <xf numFmtId="37" fontId="9" fillId="0" borderId="5" xfId="1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164" fontId="11" fillId="0" borderId="0" xfId="1" applyNumberFormat="1" applyFont="1" applyFill="1"/>
    <xf numFmtId="0" fontId="11" fillId="0" borderId="0" xfId="0" applyFont="1" applyFill="1" applyAlignment="1">
      <alignment horizontal="right" wrapText="1"/>
    </xf>
    <xf numFmtId="165" fontId="15" fillId="0" borderId="0" xfId="0" applyNumberFormat="1" applyFont="1" applyAlignment="1" applyProtection="1">
      <alignment vertical="center"/>
      <protection locked="0"/>
    </xf>
    <xf numFmtId="9" fontId="9" fillId="0" borderId="0" xfId="4" applyNumberFormat="1" applyFont="1" applyFill="1" applyAlignment="1">
      <alignment horizontal="center"/>
    </xf>
    <xf numFmtId="43" fontId="9" fillId="0" borderId="0" xfId="1" applyNumberFormat="1" applyFont="1" applyFill="1" applyAlignment="1">
      <alignment horizontal="left"/>
    </xf>
    <xf numFmtId="0" fontId="14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43" fontId="7" fillId="0" borderId="1" xfId="1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166" fontId="7" fillId="0" borderId="1" xfId="1" applyNumberFormat="1" applyFont="1" applyBorder="1"/>
    <xf numFmtId="37" fontId="7" fillId="0" borderId="1" xfId="1" applyNumberFormat="1" applyFont="1" applyBorder="1" applyAlignment="1" applyProtection="1">
      <alignment horizontal="right" wrapText="1"/>
      <protection locked="0"/>
    </xf>
    <xf numFmtId="37" fontId="10" fillId="0" borderId="1" xfId="1" applyNumberFormat="1" applyFont="1" applyBorder="1" applyAlignment="1">
      <alignment horizontal="right" wrapText="1"/>
    </xf>
    <xf numFmtId="10" fontId="10" fillId="0" borderId="1" xfId="4" applyNumberFormat="1" applyFont="1" applyBorder="1" applyAlignment="1" applyProtection="1">
      <alignment horizontal="center" wrapText="1"/>
      <protection locked="0"/>
    </xf>
    <xf numFmtId="43" fontId="7" fillId="0" borderId="1" xfId="0" applyNumberFormat="1" applyFont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43" fontId="9" fillId="0" borderId="1" xfId="0" applyNumberFormat="1" applyFont="1" applyBorder="1"/>
    <xf numFmtId="37" fontId="9" fillId="0" borderId="1" xfId="1" applyNumberFormat="1" applyFont="1" applyBorder="1" applyAlignment="1">
      <alignment horizontal="right"/>
    </xf>
    <xf numFmtId="164" fontId="9" fillId="0" borderId="1" xfId="1" applyNumberFormat="1" applyFont="1" applyBorder="1"/>
    <xf numFmtId="0" fontId="7" fillId="0" borderId="1" xfId="0" applyFont="1" applyBorder="1" applyAlignment="1">
      <alignment horizontal="left"/>
    </xf>
    <xf numFmtId="43" fontId="7" fillId="0" borderId="1" xfId="1" applyFont="1" applyBorder="1" applyAlignment="1" applyProtection="1">
      <alignment horizontal="center" wrapText="1"/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37" fontId="10" fillId="0" borderId="1" xfId="1" applyNumberFormat="1" applyFont="1" applyBorder="1" applyAlignment="1" applyProtection="1">
      <alignment horizontal="right" wrapText="1"/>
      <protection locked="0"/>
    </xf>
    <xf numFmtId="43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wrapText="1"/>
    </xf>
    <xf numFmtId="164" fontId="7" fillId="0" borderId="1" xfId="1" applyNumberFormat="1" applyFont="1" applyBorder="1" applyAlignment="1">
      <alignment horizontal="center" wrapText="1"/>
    </xf>
    <xf numFmtId="165" fontId="15" fillId="0" borderId="0" xfId="0" applyNumberFormat="1" applyFont="1" applyFill="1" applyAlignment="1" applyProtection="1">
      <alignment vertical="center" wrapText="1"/>
      <protection locked="0"/>
    </xf>
    <xf numFmtId="0" fontId="17" fillId="0" borderId="0" xfId="0" applyFont="1" applyFill="1" applyAlignment="1">
      <alignment vertical="center" wrapText="1"/>
    </xf>
    <xf numFmtId="165" fontId="16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Alignment="1">
      <alignment wrapText="1"/>
    </xf>
    <xf numFmtId="9" fontId="18" fillId="0" borderId="0" xfId="4" applyNumberFormat="1" applyFont="1" applyFill="1" applyAlignment="1"/>
    <xf numFmtId="43" fontId="18" fillId="0" borderId="0" xfId="1" applyNumberFormat="1" applyFont="1" applyFill="1" applyAlignment="1"/>
    <xf numFmtId="164" fontId="18" fillId="0" borderId="0" xfId="1" applyNumberFormat="1" applyFont="1" applyFill="1"/>
    <xf numFmtId="0" fontId="18" fillId="0" borderId="0" xfId="0" applyFont="1" applyFill="1"/>
    <xf numFmtId="165" fontId="19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9" fontId="10" fillId="0" borderId="1" xfId="4" applyFont="1" applyBorder="1" applyAlignment="1">
      <alignment horizontal="center" wrapText="1"/>
    </xf>
    <xf numFmtId="0" fontId="12" fillId="0" borderId="8" xfId="0" applyFont="1" applyFill="1" applyBorder="1"/>
    <xf numFmtId="0" fontId="9" fillId="0" borderId="0" xfId="0" applyFont="1" applyAlignment="1">
      <alignment horizontal="center" wrapText="1"/>
    </xf>
    <xf numFmtId="164" fontId="8" fillId="0" borderId="8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9" fontId="10" fillId="0" borderId="1" xfId="4" applyFont="1" applyBorder="1" applyAlignment="1" applyProtection="1">
      <alignment horizontal="left" wrapText="1"/>
      <protection locked="0"/>
    </xf>
    <xf numFmtId="9" fontId="10" fillId="0" borderId="1" xfId="4" applyFont="1" applyBorder="1" applyAlignment="1">
      <alignment horizontal="left" wrapText="1"/>
    </xf>
    <xf numFmtId="0" fontId="7" fillId="0" borderId="0" xfId="0" applyFont="1" applyAlignment="1">
      <alignment horizontal="left"/>
    </xf>
    <xf numFmtId="9" fontId="8" fillId="0" borderId="0" xfId="4" applyFont="1" applyAlignment="1">
      <alignment horizontal="left" vertical="center"/>
    </xf>
    <xf numFmtId="10" fontId="7" fillId="0" borderId="1" xfId="4" applyNumberFormat="1" applyFont="1" applyBorder="1" applyAlignment="1" applyProtection="1">
      <alignment horizontal="left" wrapText="1"/>
      <protection locked="0"/>
    </xf>
    <xf numFmtId="9" fontId="7" fillId="0" borderId="1" xfId="4" applyFont="1" applyBorder="1" applyAlignment="1">
      <alignment horizontal="left"/>
    </xf>
    <xf numFmtId="9" fontId="7" fillId="0" borderId="0" xfId="4" applyFont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4" fontId="7" fillId="0" borderId="6" xfId="1" applyNumberFormat="1" applyFont="1" applyBorder="1" applyAlignment="1">
      <alignment horizontal="center" wrapText="1"/>
    </xf>
    <xf numFmtId="164" fontId="7" fillId="0" borderId="7" xfId="1" applyNumberFormat="1" applyFont="1" applyBorder="1" applyAlignment="1">
      <alignment horizontal="center" wrapText="1"/>
    </xf>
    <xf numFmtId="9" fontId="7" fillId="0" borderId="1" xfId="4" applyFont="1" applyBorder="1" applyAlignment="1">
      <alignment horizontal="center" wrapText="1"/>
    </xf>
  </cellXfs>
  <cellStyles count="5">
    <cellStyle name="Comma" xfId="1" builtinId="3"/>
    <cellStyle name="Comma 2" xfId="2"/>
    <cellStyle name="Currency 2" xfId="3"/>
    <cellStyle name="Normal" xfId="0" builtinId="0"/>
    <cellStyle name="Percent" xfId="4" builtinId="5"/>
  </cellStyles>
  <dxfs count="1"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view="pageLayout" zoomScaleNormal="87" workbookViewId="0"/>
  </sheetViews>
  <sheetFormatPr defaultRowHeight="12.75" x14ac:dyDescent="0.2"/>
  <cols>
    <col min="1" max="1" width="40.7109375" style="16" customWidth="1"/>
    <col min="2" max="2" width="3.28515625" style="16" customWidth="1"/>
    <col min="3" max="3" width="25.7109375" style="16" customWidth="1"/>
    <col min="4" max="4" width="10.7109375" style="7" customWidth="1"/>
    <col min="5" max="5" width="10.7109375" style="17" customWidth="1"/>
    <col min="6" max="7" width="10.7109375" style="18" customWidth="1"/>
    <col min="8" max="8" width="10.7109375" style="117" customWidth="1"/>
    <col min="9" max="11" width="10.7109375" style="113" customWidth="1"/>
    <col min="12" max="12" width="10.7109375" style="7" customWidth="1"/>
    <col min="13" max="13" width="10.7109375" style="19" customWidth="1"/>
    <col min="14" max="14" width="10.7109375" style="20" customWidth="1"/>
    <col min="15" max="15" width="10.7109375" style="19" customWidth="1"/>
    <col min="16" max="16384" width="9.140625" style="7"/>
  </cols>
  <sheetData>
    <row r="1" spans="1:15" s="3" customFormat="1" ht="30.75" customHeight="1" thickBot="1" x14ac:dyDescent="0.25">
      <c r="A1" s="91" t="s">
        <v>73</v>
      </c>
      <c r="B1" s="91"/>
      <c r="C1" s="91"/>
      <c r="D1" s="91"/>
      <c r="E1" s="91"/>
      <c r="F1" s="2"/>
      <c r="G1" s="2"/>
      <c r="H1" s="114"/>
      <c r="I1" s="109"/>
      <c r="J1" s="109" t="s">
        <v>65</v>
      </c>
      <c r="K1" s="110"/>
      <c r="L1" s="100"/>
      <c r="M1" s="106"/>
      <c r="N1" s="5"/>
      <c r="O1" s="4"/>
    </row>
    <row r="2" spans="1:15" s="1" customFormat="1" ht="21.7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6"/>
      <c r="M2" s="7"/>
      <c r="N2" s="8"/>
      <c r="O2" s="9"/>
    </row>
    <row r="3" spans="1:15" ht="15.75" customHeight="1" x14ac:dyDescent="0.2">
      <c r="A3" s="125" t="s">
        <v>62</v>
      </c>
      <c r="B3" s="124"/>
      <c r="C3" s="125" t="s">
        <v>24</v>
      </c>
      <c r="D3" s="125" t="s">
        <v>36</v>
      </c>
      <c r="E3" s="125" t="s">
        <v>50</v>
      </c>
      <c r="F3" s="127" t="s">
        <v>51</v>
      </c>
      <c r="G3" s="127" t="s">
        <v>52</v>
      </c>
      <c r="H3" s="127" t="s">
        <v>35</v>
      </c>
      <c r="I3" s="122" t="s">
        <v>25</v>
      </c>
      <c r="J3" s="122"/>
      <c r="K3" s="122"/>
      <c r="L3" s="10"/>
      <c r="M3" s="89" t="s">
        <v>29</v>
      </c>
      <c r="N3" s="120" t="s">
        <v>32</v>
      </c>
      <c r="O3" s="121"/>
    </row>
    <row r="4" spans="1:15" s="12" customFormat="1" ht="96" x14ac:dyDescent="0.2">
      <c r="A4" s="126"/>
      <c r="B4" s="124"/>
      <c r="C4" s="126"/>
      <c r="D4" s="126"/>
      <c r="E4" s="126"/>
      <c r="F4" s="128"/>
      <c r="G4" s="128"/>
      <c r="H4" s="128"/>
      <c r="I4" s="119" t="s">
        <v>72</v>
      </c>
      <c r="J4" s="118" t="s">
        <v>60</v>
      </c>
      <c r="K4" s="118" t="s">
        <v>61</v>
      </c>
      <c r="L4" s="108" t="s">
        <v>23</v>
      </c>
      <c r="M4" s="11" t="s">
        <v>69</v>
      </c>
      <c r="N4" s="103" t="s">
        <v>66</v>
      </c>
      <c r="O4" s="11" t="s">
        <v>67</v>
      </c>
    </row>
    <row r="5" spans="1:15" s="13" customFormat="1" ht="15.75" x14ac:dyDescent="0.25">
      <c r="A5" s="66"/>
      <c r="B5" s="67"/>
      <c r="C5" s="66"/>
      <c r="D5" s="15"/>
      <c r="E5" s="68">
        <v>0</v>
      </c>
      <c r="F5" s="69">
        <v>0</v>
      </c>
      <c r="G5" s="69">
        <v>0</v>
      </c>
      <c r="H5" s="115" t="b">
        <f>IF(G5&gt;0,(E5*F5)/G5,FALSE)</f>
        <v>0</v>
      </c>
      <c r="I5" s="111">
        <v>0</v>
      </c>
      <c r="J5" s="111">
        <f>1-I5</f>
        <v>1</v>
      </c>
      <c r="K5" s="112" t="str">
        <f t="shared" ref="K5:K105" si="0">IF(I5+J5=100%,"100%","FALSE")</f>
        <v>100%</v>
      </c>
      <c r="L5" s="70">
        <f>(D5*E5*F5)/2080</f>
        <v>0</v>
      </c>
      <c r="M5" s="71"/>
      <c r="N5" s="73"/>
      <c r="O5" s="72">
        <f t="shared" ref="O5:O36" si="1">ROUND((N5*M5),0)</f>
        <v>0</v>
      </c>
    </row>
    <row r="6" spans="1:15" s="13" customFormat="1" ht="15.75" x14ac:dyDescent="0.25">
      <c r="A6" s="66"/>
      <c r="B6" s="67"/>
      <c r="C6" s="66"/>
      <c r="D6" s="15"/>
      <c r="E6" s="74">
        <v>0</v>
      </c>
      <c r="F6" s="69">
        <v>0</v>
      </c>
      <c r="G6" s="69">
        <v>0</v>
      </c>
      <c r="H6" s="115" t="b">
        <f t="shared" ref="H6:H69" si="2">IF(G6&gt;0,(E6*F6)/G6,FALSE)</f>
        <v>0</v>
      </c>
      <c r="I6" s="111">
        <v>0</v>
      </c>
      <c r="J6" s="111">
        <f t="shared" ref="J6:J69" si="3">1-I6</f>
        <v>1</v>
      </c>
      <c r="K6" s="112" t="str">
        <f t="shared" si="0"/>
        <v>100%</v>
      </c>
      <c r="L6" s="70">
        <f>(D6*E6*F6)/2080</f>
        <v>0</v>
      </c>
      <c r="M6" s="71"/>
      <c r="N6" s="73"/>
      <c r="O6" s="72">
        <f t="shared" si="1"/>
        <v>0</v>
      </c>
    </row>
    <row r="7" spans="1:15" s="13" customFormat="1" ht="15.75" x14ac:dyDescent="0.25">
      <c r="A7" s="66"/>
      <c r="B7" s="67"/>
      <c r="C7" s="66"/>
      <c r="D7" s="15"/>
      <c r="E7" s="74">
        <v>0</v>
      </c>
      <c r="F7" s="69">
        <v>0</v>
      </c>
      <c r="G7" s="69">
        <v>0</v>
      </c>
      <c r="H7" s="115" t="b">
        <f t="shared" si="2"/>
        <v>0</v>
      </c>
      <c r="I7" s="111">
        <v>0</v>
      </c>
      <c r="J7" s="111">
        <f t="shared" si="3"/>
        <v>1</v>
      </c>
      <c r="K7" s="112" t="str">
        <f t="shared" si="0"/>
        <v>100%</v>
      </c>
      <c r="L7" s="70">
        <f t="shared" ref="L7:L69" si="4">(D7*E7*F7)/2080</f>
        <v>0</v>
      </c>
      <c r="M7" s="71"/>
      <c r="N7" s="73"/>
      <c r="O7" s="72">
        <f t="shared" si="1"/>
        <v>0</v>
      </c>
    </row>
    <row r="8" spans="1:15" s="13" customFormat="1" ht="15.75" x14ac:dyDescent="0.25">
      <c r="A8" s="66"/>
      <c r="B8" s="67"/>
      <c r="C8" s="66"/>
      <c r="D8" s="15"/>
      <c r="E8" s="74">
        <v>0</v>
      </c>
      <c r="F8" s="69">
        <v>0</v>
      </c>
      <c r="G8" s="69">
        <v>0</v>
      </c>
      <c r="H8" s="115" t="b">
        <f t="shared" si="2"/>
        <v>0</v>
      </c>
      <c r="I8" s="111">
        <v>0</v>
      </c>
      <c r="J8" s="111">
        <f t="shared" si="3"/>
        <v>1</v>
      </c>
      <c r="K8" s="112" t="str">
        <f t="shared" si="0"/>
        <v>100%</v>
      </c>
      <c r="L8" s="70">
        <f t="shared" si="4"/>
        <v>0</v>
      </c>
      <c r="M8" s="71"/>
      <c r="N8" s="73"/>
      <c r="O8" s="72">
        <f t="shared" si="1"/>
        <v>0</v>
      </c>
    </row>
    <row r="9" spans="1:15" s="13" customFormat="1" ht="15.75" x14ac:dyDescent="0.25">
      <c r="A9" s="66"/>
      <c r="B9" s="67"/>
      <c r="C9" s="66"/>
      <c r="D9" s="15"/>
      <c r="E9" s="74">
        <v>0</v>
      </c>
      <c r="F9" s="69">
        <v>0</v>
      </c>
      <c r="G9" s="69">
        <v>0</v>
      </c>
      <c r="H9" s="115" t="b">
        <f t="shared" si="2"/>
        <v>0</v>
      </c>
      <c r="I9" s="111">
        <v>0</v>
      </c>
      <c r="J9" s="111">
        <f t="shared" si="3"/>
        <v>1</v>
      </c>
      <c r="K9" s="112" t="str">
        <f t="shared" si="0"/>
        <v>100%</v>
      </c>
      <c r="L9" s="70">
        <f t="shared" si="4"/>
        <v>0</v>
      </c>
      <c r="M9" s="71"/>
      <c r="N9" s="73"/>
      <c r="O9" s="72">
        <f t="shared" si="1"/>
        <v>0</v>
      </c>
    </row>
    <row r="10" spans="1:15" s="13" customFormat="1" ht="15.75" x14ac:dyDescent="0.25">
      <c r="A10" s="66"/>
      <c r="B10" s="67"/>
      <c r="C10" s="66"/>
      <c r="D10" s="15"/>
      <c r="E10" s="74">
        <v>0</v>
      </c>
      <c r="F10" s="69">
        <v>0</v>
      </c>
      <c r="G10" s="69">
        <v>0</v>
      </c>
      <c r="H10" s="115" t="b">
        <f t="shared" si="2"/>
        <v>0</v>
      </c>
      <c r="I10" s="111">
        <v>0</v>
      </c>
      <c r="J10" s="111">
        <f t="shared" si="3"/>
        <v>1</v>
      </c>
      <c r="K10" s="112" t="str">
        <f t="shared" si="0"/>
        <v>100%</v>
      </c>
      <c r="L10" s="70">
        <f t="shared" si="4"/>
        <v>0</v>
      </c>
      <c r="M10" s="71"/>
      <c r="N10" s="73"/>
      <c r="O10" s="72">
        <f t="shared" si="1"/>
        <v>0</v>
      </c>
    </row>
    <row r="11" spans="1:15" s="13" customFormat="1" ht="13.5" customHeight="1" x14ac:dyDescent="0.25">
      <c r="A11" s="66"/>
      <c r="B11" s="67"/>
      <c r="C11" s="66"/>
      <c r="D11" s="15"/>
      <c r="E11" s="74">
        <v>0</v>
      </c>
      <c r="F11" s="69">
        <v>0</v>
      </c>
      <c r="G11" s="69">
        <v>0</v>
      </c>
      <c r="H11" s="115" t="b">
        <f t="shared" si="2"/>
        <v>0</v>
      </c>
      <c r="I11" s="111">
        <v>0</v>
      </c>
      <c r="J11" s="111">
        <f t="shared" si="3"/>
        <v>1</v>
      </c>
      <c r="K11" s="112" t="str">
        <f t="shared" si="0"/>
        <v>100%</v>
      </c>
      <c r="L11" s="70">
        <f t="shared" si="4"/>
        <v>0</v>
      </c>
      <c r="M11" s="71"/>
      <c r="N11" s="73"/>
      <c r="O11" s="72">
        <f t="shared" si="1"/>
        <v>0</v>
      </c>
    </row>
    <row r="12" spans="1:15" s="13" customFormat="1" ht="13.5" customHeight="1" x14ac:dyDescent="0.25">
      <c r="A12" s="66"/>
      <c r="B12" s="67"/>
      <c r="C12" s="66"/>
      <c r="D12" s="15"/>
      <c r="E12" s="74">
        <v>0</v>
      </c>
      <c r="F12" s="69">
        <v>0</v>
      </c>
      <c r="G12" s="69">
        <v>0</v>
      </c>
      <c r="H12" s="115" t="b">
        <f t="shared" si="2"/>
        <v>0</v>
      </c>
      <c r="I12" s="111">
        <v>0</v>
      </c>
      <c r="J12" s="111">
        <f t="shared" si="3"/>
        <v>1</v>
      </c>
      <c r="K12" s="112" t="str">
        <f t="shared" si="0"/>
        <v>100%</v>
      </c>
      <c r="L12" s="70">
        <f t="shared" si="4"/>
        <v>0</v>
      </c>
      <c r="M12" s="71"/>
      <c r="N12" s="73"/>
      <c r="O12" s="72">
        <f t="shared" si="1"/>
        <v>0</v>
      </c>
    </row>
    <row r="13" spans="1:15" s="13" customFormat="1" ht="13.5" customHeight="1" x14ac:dyDescent="0.25">
      <c r="A13" s="66"/>
      <c r="B13" s="67"/>
      <c r="C13" s="66"/>
      <c r="D13" s="15"/>
      <c r="E13" s="74">
        <v>0</v>
      </c>
      <c r="F13" s="69">
        <v>0</v>
      </c>
      <c r="G13" s="69">
        <v>0</v>
      </c>
      <c r="H13" s="115" t="b">
        <f t="shared" si="2"/>
        <v>0</v>
      </c>
      <c r="I13" s="111">
        <v>0</v>
      </c>
      <c r="J13" s="111">
        <f t="shared" si="3"/>
        <v>1</v>
      </c>
      <c r="K13" s="112" t="str">
        <f t="shared" si="0"/>
        <v>100%</v>
      </c>
      <c r="L13" s="70">
        <f t="shared" si="4"/>
        <v>0</v>
      </c>
      <c r="M13" s="71"/>
      <c r="N13" s="73"/>
      <c r="O13" s="72">
        <f t="shared" si="1"/>
        <v>0</v>
      </c>
    </row>
    <row r="14" spans="1:15" s="13" customFormat="1" ht="13.5" customHeight="1" x14ac:dyDescent="0.25">
      <c r="A14" s="66"/>
      <c r="B14" s="67"/>
      <c r="C14" s="66"/>
      <c r="D14" s="15"/>
      <c r="E14" s="74">
        <v>0</v>
      </c>
      <c r="F14" s="69">
        <v>0</v>
      </c>
      <c r="G14" s="69">
        <v>0</v>
      </c>
      <c r="H14" s="115" t="b">
        <f t="shared" si="2"/>
        <v>0</v>
      </c>
      <c r="I14" s="111">
        <v>0</v>
      </c>
      <c r="J14" s="111">
        <f t="shared" si="3"/>
        <v>1</v>
      </c>
      <c r="K14" s="112" t="str">
        <f t="shared" si="0"/>
        <v>100%</v>
      </c>
      <c r="L14" s="70">
        <f t="shared" si="4"/>
        <v>0</v>
      </c>
      <c r="M14" s="71"/>
      <c r="N14" s="73"/>
      <c r="O14" s="72">
        <f t="shared" si="1"/>
        <v>0</v>
      </c>
    </row>
    <row r="15" spans="1:15" s="13" customFormat="1" ht="13.5" customHeight="1" x14ac:dyDescent="0.25">
      <c r="A15" s="66"/>
      <c r="B15" s="67"/>
      <c r="C15" s="66"/>
      <c r="D15" s="15"/>
      <c r="E15" s="74">
        <v>0</v>
      </c>
      <c r="F15" s="69">
        <v>0</v>
      </c>
      <c r="G15" s="69">
        <v>0</v>
      </c>
      <c r="H15" s="115" t="b">
        <f t="shared" si="2"/>
        <v>0</v>
      </c>
      <c r="I15" s="111">
        <v>0</v>
      </c>
      <c r="J15" s="111">
        <f t="shared" si="3"/>
        <v>1</v>
      </c>
      <c r="K15" s="112" t="str">
        <f t="shared" si="0"/>
        <v>100%</v>
      </c>
      <c r="L15" s="70">
        <f t="shared" si="4"/>
        <v>0</v>
      </c>
      <c r="M15" s="71"/>
      <c r="N15" s="73"/>
      <c r="O15" s="72">
        <f t="shared" si="1"/>
        <v>0</v>
      </c>
    </row>
    <row r="16" spans="1:15" s="13" customFormat="1" ht="13.5" customHeight="1" x14ac:dyDescent="0.25">
      <c r="A16" s="66"/>
      <c r="B16" s="67"/>
      <c r="C16" s="66"/>
      <c r="D16" s="15"/>
      <c r="E16" s="74">
        <v>0</v>
      </c>
      <c r="F16" s="69">
        <v>0</v>
      </c>
      <c r="G16" s="69">
        <v>0</v>
      </c>
      <c r="H16" s="115" t="b">
        <f t="shared" si="2"/>
        <v>0</v>
      </c>
      <c r="I16" s="111">
        <v>0</v>
      </c>
      <c r="J16" s="111">
        <f t="shared" si="3"/>
        <v>1</v>
      </c>
      <c r="K16" s="112" t="str">
        <f t="shared" si="0"/>
        <v>100%</v>
      </c>
      <c r="L16" s="70">
        <f t="shared" si="4"/>
        <v>0</v>
      </c>
      <c r="M16" s="71"/>
      <c r="N16" s="73"/>
      <c r="O16" s="72">
        <f t="shared" si="1"/>
        <v>0</v>
      </c>
    </row>
    <row r="17" spans="1:15" s="13" customFormat="1" ht="13.5" customHeight="1" x14ac:dyDescent="0.25">
      <c r="A17" s="66"/>
      <c r="B17" s="67"/>
      <c r="C17" s="66"/>
      <c r="D17" s="15"/>
      <c r="E17" s="74">
        <v>0</v>
      </c>
      <c r="F17" s="69">
        <v>0</v>
      </c>
      <c r="G17" s="69">
        <v>0</v>
      </c>
      <c r="H17" s="115" t="b">
        <f t="shared" si="2"/>
        <v>0</v>
      </c>
      <c r="I17" s="111">
        <v>0</v>
      </c>
      <c r="J17" s="111">
        <f t="shared" si="3"/>
        <v>1</v>
      </c>
      <c r="K17" s="112" t="str">
        <f t="shared" si="0"/>
        <v>100%</v>
      </c>
      <c r="L17" s="70">
        <f t="shared" si="4"/>
        <v>0</v>
      </c>
      <c r="M17" s="71"/>
      <c r="N17" s="73"/>
      <c r="O17" s="72">
        <f t="shared" si="1"/>
        <v>0</v>
      </c>
    </row>
    <row r="18" spans="1:15" s="13" customFormat="1" ht="13.5" customHeight="1" x14ac:dyDescent="0.25">
      <c r="A18" s="66"/>
      <c r="B18" s="67"/>
      <c r="C18" s="66"/>
      <c r="D18" s="15"/>
      <c r="E18" s="74">
        <v>0</v>
      </c>
      <c r="F18" s="69">
        <v>0</v>
      </c>
      <c r="G18" s="69">
        <v>0</v>
      </c>
      <c r="H18" s="115" t="b">
        <f t="shared" si="2"/>
        <v>0</v>
      </c>
      <c r="I18" s="111">
        <v>0</v>
      </c>
      <c r="J18" s="111">
        <f t="shared" si="3"/>
        <v>1</v>
      </c>
      <c r="K18" s="112" t="str">
        <f t="shared" si="0"/>
        <v>100%</v>
      </c>
      <c r="L18" s="70">
        <f t="shared" si="4"/>
        <v>0</v>
      </c>
      <c r="M18" s="71"/>
      <c r="N18" s="73"/>
      <c r="O18" s="72">
        <f t="shared" si="1"/>
        <v>0</v>
      </c>
    </row>
    <row r="19" spans="1:15" s="13" customFormat="1" ht="13.5" customHeight="1" x14ac:dyDescent="0.25">
      <c r="A19" s="66"/>
      <c r="B19" s="67"/>
      <c r="C19" s="66"/>
      <c r="D19" s="15"/>
      <c r="E19" s="74">
        <v>0</v>
      </c>
      <c r="F19" s="69">
        <v>0</v>
      </c>
      <c r="G19" s="69">
        <v>0</v>
      </c>
      <c r="H19" s="115" t="b">
        <f t="shared" si="2"/>
        <v>0</v>
      </c>
      <c r="I19" s="111">
        <v>0</v>
      </c>
      <c r="J19" s="111">
        <f t="shared" si="3"/>
        <v>1</v>
      </c>
      <c r="K19" s="112" t="str">
        <f t="shared" si="0"/>
        <v>100%</v>
      </c>
      <c r="L19" s="70">
        <f t="shared" si="4"/>
        <v>0</v>
      </c>
      <c r="M19" s="71"/>
      <c r="N19" s="73"/>
      <c r="O19" s="72">
        <f t="shared" si="1"/>
        <v>0</v>
      </c>
    </row>
    <row r="20" spans="1:15" s="13" customFormat="1" ht="13.5" customHeight="1" x14ac:dyDescent="0.25">
      <c r="A20" s="66"/>
      <c r="B20" s="67"/>
      <c r="C20" s="66"/>
      <c r="D20" s="15"/>
      <c r="E20" s="74">
        <v>0</v>
      </c>
      <c r="F20" s="69">
        <v>0</v>
      </c>
      <c r="G20" s="69">
        <v>0</v>
      </c>
      <c r="H20" s="115" t="b">
        <f t="shared" si="2"/>
        <v>0</v>
      </c>
      <c r="I20" s="111">
        <v>0</v>
      </c>
      <c r="J20" s="111">
        <f t="shared" si="3"/>
        <v>1</v>
      </c>
      <c r="K20" s="112" t="str">
        <f t="shared" si="0"/>
        <v>100%</v>
      </c>
      <c r="L20" s="70">
        <f t="shared" si="4"/>
        <v>0</v>
      </c>
      <c r="M20" s="71"/>
      <c r="N20" s="73"/>
      <c r="O20" s="72">
        <f t="shared" si="1"/>
        <v>0</v>
      </c>
    </row>
    <row r="21" spans="1:15" s="13" customFormat="1" ht="13.5" customHeight="1" x14ac:dyDescent="0.25">
      <c r="A21" s="66"/>
      <c r="B21" s="67"/>
      <c r="C21" s="66"/>
      <c r="D21" s="15"/>
      <c r="E21" s="74">
        <v>0</v>
      </c>
      <c r="F21" s="69">
        <v>0</v>
      </c>
      <c r="G21" s="69">
        <v>0</v>
      </c>
      <c r="H21" s="115" t="b">
        <f t="shared" si="2"/>
        <v>0</v>
      </c>
      <c r="I21" s="111">
        <v>0</v>
      </c>
      <c r="J21" s="111">
        <f t="shared" si="3"/>
        <v>1</v>
      </c>
      <c r="K21" s="112" t="str">
        <f t="shared" si="0"/>
        <v>100%</v>
      </c>
      <c r="L21" s="70">
        <f t="shared" si="4"/>
        <v>0</v>
      </c>
      <c r="M21" s="71"/>
      <c r="N21" s="73"/>
      <c r="O21" s="72">
        <f t="shared" si="1"/>
        <v>0</v>
      </c>
    </row>
    <row r="22" spans="1:15" s="13" customFormat="1" ht="13.5" customHeight="1" x14ac:dyDescent="0.25">
      <c r="A22" s="66"/>
      <c r="B22" s="67"/>
      <c r="C22" s="66"/>
      <c r="D22" s="15"/>
      <c r="E22" s="74">
        <v>0</v>
      </c>
      <c r="F22" s="69">
        <v>0</v>
      </c>
      <c r="G22" s="69">
        <v>0</v>
      </c>
      <c r="H22" s="115" t="b">
        <f t="shared" si="2"/>
        <v>0</v>
      </c>
      <c r="I22" s="111">
        <v>0</v>
      </c>
      <c r="J22" s="111">
        <f t="shared" si="3"/>
        <v>1</v>
      </c>
      <c r="K22" s="112" t="str">
        <f t="shared" si="0"/>
        <v>100%</v>
      </c>
      <c r="L22" s="70">
        <f t="shared" si="4"/>
        <v>0</v>
      </c>
      <c r="M22" s="71"/>
      <c r="N22" s="73"/>
      <c r="O22" s="72">
        <f t="shared" si="1"/>
        <v>0</v>
      </c>
    </row>
    <row r="23" spans="1:15" s="13" customFormat="1" ht="13.5" customHeight="1" x14ac:dyDescent="0.25">
      <c r="A23" s="66"/>
      <c r="B23" s="67"/>
      <c r="C23" s="66"/>
      <c r="D23" s="15"/>
      <c r="E23" s="74">
        <v>0</v>
      </c>
      <c r="F23" s="69">
        <v>0</v>
      </c>
      <c r="G23" s="69">
        <v>0</v>
      </c>
      <c r="H23" s="115" t="b">
        <f t="shared" si="2"/>
        <v>0</v>
      </c>
      <c r="I23" s="111">
        <v>0</v>
      </c>
      <c r="J23" s="111">
        <f t="shared" si="3"/>
        <v>1</v>
      </c>
      <c r="K23" s="112" t="str">
        <f t="shared" si="0"/>
        <v>100%</v>
      </c>
      <c r="L23" s="70">
        <f t="shared" si="4"/>
        <v>0</v>
      </c>
      <c r="M23" s="71"/>
      <c r="N23" s="73"/>
      <c r="O23" s="72">
        <f t="shared" si="1"/>
        <v>0</v>
      </c>
    </row>
    <row r="24" spans="1:15" s="13" customFormat="1" ht="13.5" customHeight="1" x14ac:dyDescent="0.25">
      <c r="A24" s="15"/>
      <c r="B24" s="67"/>
      <c r="C24" s="66"/>
      <c r="D24" s="15"/>
      <c r="E24" s="74">
        <v>0</v>
      </c>
      <c r="F24" s="69">
        <v>0</v>
      </c>
      <c r="G24" s="69">
        <v>0</v>
      </c>
      <c r="H24" s="115" t="b">
        <f t="shared" si="2"/>
        <v>0</v>
      </c>
      <c r="I24" s="111">
        <v>0</v>
      </c>
      <c r="J24" s="111">
        <f t="shared" si="3"/>
        <v>1</v>
      </c>
      <c r="K24" s="112" t="str">
        <f t="shared" si="0"/>
        <v>100%</v>
      </c>
      <c r="L24" s="70">
        <f t="shared" si="4"/>
        <v>0</v>
      </c>
      <c r="M24" s="71"/>
      <c r="N24" s="73"/>
      <c r="O24" s="72">
        <f t="shared" si="1"/>
        <v>0</v>
      </c>
    </row>
    <row r="25" spans="1:15" s="13" customFormat="1" ht="13.5" customHeight="1" x14ac:dyDescent="0.25">
      <c r="A25" s="15"/>
      <c r="B25" s="67"/>
      <c r="C25" s="66"/>
      <c r="D25" s="15"/>
      <c r="E25" s="74">
        <v>0</v>
      </c>
      <c r="F25" s="69">
        <v>0</v>
      </c>
      <c r="G25" s="69">
        <v>0</v>
      </c>
      <c r="H25" s="115" t="b">
        <f t="shared" si="2"/>
        <v>0</v>
      </c>
      <c r="I25" s="111">
        <v>0</v>
      </c>
      <c r="J25" s="111">
        <f t="shared" si="3"/>
        <v>1</v>
      </c>
      <c r="K25" s="112" t="str">
        <f t="shared" si="0"/>
        <v>100%</v>
      </c>
      <c r="L25" s="70">
        <f t="shared" si="4"/>
        <v>0</v>
      </c>
      <c r="M25" s="71"/>
      <c r="N25" s="73"/>
      <c r="O25" s="72">
        <f t="shared" si="1"/>
        <v>0</v>
      </c>
    </row>
    <row r="26" spans="1:15" s="13" customFormat="1" ht="13.5" customHeight="1" x14ac:dyDescent="0.25">
      <c r="A26" s="15"/>
      <c r="B26" s="67"/>
      <c r="C26" s="66"/>
      <c r="D26" s="15"/>
      <c r="E26" s="74">
        <v>0</v>
      </c>
      <c r="F26" s="69">
        <v>0</v>
      </c>
      <c r="G26" s="69">
        <v>0</v>
      </c>
      <c r="H26" s="115" t="b">
        <f t="shared" si="2"/>
        <v>0</v>
      </c>
      <c r="I26" s="111">
        <v>0</v>
      </c>
      <c r="J26" s="111">
        <f t="shared" si="3"/>
        <v>1</v>
      </c>
      <c r="K26" s="112" t="str">
        <f t="shared" si="0"/>
        <v>100%</v>
      </c>
      <c r="L26" s="70">
        <f t="shared" si="4"/>
        <v>0</v>
      </c>
      <c r="M26" s="71"/>
      <c r="N26" s="73"/>
      <c r="O26" s="72">
        <f t="shared" si="1"/>
        <v>0</v>
      </c>
    </row>
    <row r="27" spans="1:15" s="13" customFormat="1" ht="13.5" customHeight="1" x14ac:dyDescent="0.25">
      <c r="A27" s="15"/>
      <c r="B27" s="67"/>
      <c r="C27" s="66"/>
      <c r="D27" s="15"/>
      <c r="E27" s="74">
        <v>0</v>
      </c>
      <c r="F27" s="69">
        <v>0</v>
      </c>
      <c r="G27" s="69">
        <v>0</v>
      </c>
      <c r="H27" s="115" t="b">
        <f t="shared" si="2"/>
        <v>0</v>
      </c>
      <c r="I27" s="111">
        <v>0</v>
      </c>
      <c r="J27" s="111">
        <f t="shared" si="3"/>
        <v>1</v>
      </c>
      <c r="K27" s="112" t="str">
        <f t="shared" si="0"/>
        <v>100%</v>
      </c>
      <c r="L27" s="70">
        <f t="shared" si="4"/>
        <v>0</v>
      </c>
      <c r="M27" s="71"/>
      <c r="N27" s="73"/>
      <c r="O27" s="72">
        <f t="shared" si="1"/>
        <v>0</v>
      </c>
    </row>
    <row r="28" spans="1:15" s="13" customFormat="1" ht="13.5" customHeight="1" x14ac:dyDescent="0.25">
      <c r="A28" s="15"/>
      <c r="B28" s="67"/>
      <c r="C28" s="66"/>
      <c r="D28" s="15"/>
      <c r="E28" s="74">
        <v>0</v>
      </c>
      <c r="F28" s="69">
        <v>0</v>
      </c>
      <c r="G28" s="69">
        <v>0</v>
      </c>
      <c r="H28" s="115" t="b">
        <f t="shared" si="2"/>
        <v>0</v>
      </c>
      <c r="I28" s="111">
        <v>0</v>
      </c>
      <c r="J28" s="111">
        <f t="shared" si="3"/>
        <v>1</v>
      </c>
      <c r="K28" s="112" t="str">
        <f t="shared" si="0"/>
        <v>100%</v>
      </c>
      <c r="L28" s="70">
        <f t="shared" si="4"/>
        <v>0</v>
      </c>
      <c r="M28" s="71"/>
      <c r="N28" s="73"/>
      <c r="O28" s="72">
        <f t="shared" si="1"/>
        <v>0</v>
      </c>
    </row>
    <row r="29" spans="1:15" s="13" customFormat="1" ht="13.5" customHeight="1" x14ac:dyDescent="0.25">
      <c r="A29" s="15"/>
      <c r="B29" s="67"/>
      <c r="C29" s="66"/>
      <c r="D29" s="15"/>
      <c r="E29" s="74">
        <v>0</v>
      </c>
      <c r="F29" s="69">
        <v>0</v>
      </c>
      <c r="G29" s="69">
        <v>0</v>
      </c>
      <c r="H29" s="115" t="b">
        <f t="shared" si="2"/>
        <v>0</v>
      </c>
      <c r="I29" s="111">
        <v>0</v>
      </c>
      <c r="J29" s="111">
        <f t="shared" si="3"/>
        <v>1</v>
      </c>
      <c r="K29" s="112" t="str">
        <f t="shared" si="0"/>
        <v>100%</v>
      </c>
      <c r="L29" s="70">
        <f t="shared" si="4"/>
        <v>0</v>
      </c>
      <c r="M29" s="71"/>
      <c r="N29" s="73"/>
      <c r="O29" s="72">
        <f t="shared" si="1"/>
        <v>0</v>
      </c>
    </row>
    <row r="30" spans="1:15" s="16" customFormat="1" ht="15.75" x14ac:dyDescent="0.25">
      <c r="A30" s="15"/>
      <c r="B30" s="14"/>
      <c r="C30" s="66"/>
      <c r="D30" s="15"/>
      <c r="E30" s="74">
        <v>0</v>
      </c>
      <c r="F30" s="69">
        <v>0</v>
      </c>
      <c r="G30" s="69">
        <v>0</v>
      </c>
      <c r="H30" s="115" t="b">
        <f t="shared" si="2"/>
        <v>0</v>
      </c>
      <c r="I30" s="111">
        <v>0</v>
      </c>
      <c r="J30" s="111">
        <f t="shared" si="3"/>
        <v>1</v>
      </c>
      <c r="K30" s="112" t="str">
        <f t="shared" si="0"/>
        <v>100%</v>
      </c>
      <c r="L30" s="70">
        <f t="shared" si="4"/>
        <v>0</v>
      </c>
      <c r="M30" s="71"/>
      <c r="N30" s="73"/>
      <c r="O30" s="72">
        <f t="shared" si="1"/>
        <v>0</v>
      </c>
    </row>
    <row r="31" spans="1:15" s="16" customFormat="1" ht="15.75" x14ac:dyDescent="0.25">
      <c r="A31" s="15"/>
      <c r="B31" s="14"/>
      <c r="C31" s="66"/>
      <c r="D31" s="15"/>
      <c r="E31" s="74">
        <v>0</v>
      </c>
      <c r="F31" s="69">
        <v>0</v>
      </c>
      <c r="G31" s="69">
        <v>0</v>
      </c>
      <c r="H31" s="115" t="b">
        <f t="shared" si="2"/>
        <v>0</v>
      </c>
      <c r="I31" s="111">
        <v>0</v>
      </c>
      <c r="J31" s="111">
        <f t="shared" si="3"/>
        <v>1</v>
      </c>
      <c r="K31" s="112" t="str">
        <f t="shared" si="0"/>
        <v>100%</v>
      </c>
      <c r="L31" s="70">
        <f t="shared" si="4"/>
        <v>0</v>
      </c>
      <c r="M31" s="71"/>
      <c r="N31" s="73"/>
      <c r="O31" s="72">
        <f t="shared" si="1"/>
        <v>0</v>
      </c>
    </row>
    <row r="32" spans="1:15" s="16" customFormat="1" ht="15.75" x14ac:dyDescent="0.25">
      <c r="A32" s="15"/>
      <c r="B32" s="14"/>
      <c r="C32" s="66"/>
      <c r="D32" s="15"/>
      <c r="E32" s="74">
        <v>0</v>
      </c>
      <c r="F32" s="69">
        <v>0</v>
      </c>
      <c r="G32" s="69">
        <v>0</v>
      </c>
      <c r="H32" s="115" t="b">
        <f t="shared" si="2"/>
        <v>0</v>
      </c>
      <c r="I32" s="111">
        <v>0</v>
      </c>
      <c r="J32" s="111">
        <f t="shared" si="3"/>
        <v>1</v>
      </c>
      <c r="K32" s="112" t="str">
        <f t="shared" si="0"/>
        <v>100%</v>
      </c>
      <c r="L32" s="70">
        <f t="shared" si="4"/>
        <v>0</v>
      </c>
      <c r="M32" s="71"/>
      <c r="N32" s="73"/>
      <c r="O32" s="72">
        <f t="shared" si="1"/>
        <v>0</v>
      </c>
    </row>
    <row r="33" spans="1:15" s="16" customFormat="1" ht="15.75" x14ac:dyDescent="0.25">
      <c r="A33" s="15"/>
      <c r="B33" s="14"/>
      <c r="C33" s="66"/>
      <c r="D33" s="15"/>
      <c r="E33" s="74">
        <v>0</v>
      </c>
      <c r="F33" s="69">
        <v>0</v>
      </c>
      <c r="G33" s="69">
        <v>0</v>
      </c>
      <c r="H33" s="115" t="b">
        <f t="shared" si="2"/>
        <v>0</v>
      </c>
      <c r="I33" s="111">
        <v>0</v>
      </c>
      <c r="J33" s="111">
        <f t="shared" si="3"/>
        <v>1</v>
      </c>
      <c r="K33" s="112" t="str">
        <f t="shared" si="0"/>
        <v>100%</v>
      </c>
      <c r="L33" s="70">
        <f t="shared" si="4"/>
        <v>0</v>
      </c>
      <c r="M33" s="71"/>
      <c r="N33" s="73"/>
      <c r="O33" s="72">
        <f t="shared" si="1"/>
        <v>0</v>
      </c>
    </row>
    <row r="34" spans="1:15" s="16" customFormat="1" ht="15.75" x14ac:dyDescent="0.25">
      <c r="A34" s="15"/>
      <c r="B34" s="14"/>
      <c r="C34" s="66"/>
      <c r="D34" s="15"/>
      <c r="E34" s="74">
        <v>0</v>
      </c>
      <c r="F34" s="69">
        <v>0</v>
      </c>
      <c r="G34" s="69">
        <v>0</v>
      </c>
      <c r="H34" s="115" t="b">
        <f t="shared" si="2"/>
        <v>0</v>
      </c>
      <c r="I34" s="111">
        <v>0</v>
      </c>
      <c r="J34" s="111">
        <f t="shared" si="3"/>
        <v>1</v>
      </c>
      <c r="K34" s="112" t="str">
        <f t="shared" si="0"/>
        <v>100%</v>
      </c>
      <c r="L34" s="70">
        <f t="shared" si="4"/>
        <v>0</v>
      </c>
      <c r="M34" s="71"/>
      <c r="N34" s="73"/>
      <c r="O34" s="72">
        <f t="shared" si="1"/>
        <v>0</v>
      </c>
    </row>
    <row r="35" spans="1:15" s="16" customFormat="1" ht="15.75" x14ac:dyDescent="0.25">
      <c r="A35" s="15"/>
      <c r="B35" s="14"/>
      <c r="C35" s="66"/>
      <c r="D35" s="15"/>
      <c r="E35" s="74">
        <v>0</v>
      </c>
      <c r="F35" s="69">
        <v>0</v>
      </c>
      <c r="G35" s="69">
        <v>0</v>
      </c>
      <c r="H35" s="115" t="b">
        <f t="shared" si="2"/>
        <v>0</v>
      </c>
      <c r="I35" s="111">
        <v>0</v>
      </c>
      <c r="J35" s="111">
        <f t="shared" si="3"/>
        <v>1</v>
      </c>
      <c r="K35" s="112" t="str">
        <f t="shared" si="0"/>
        <v>100%</v>
      </c>
      <c r="L35" s="70">
        <f t="shared" si="4"/>
        <v>0</v>
      </c>
      <c r="M35" s="71"/>
      <c r="N35" s="73"/>
      <c r="O35" s="72">
        <f t="shared" si="1"/>
        <v>0</v>
      </c>
    </row>
    <row r="36" spans="1:15" s="16" customFormat="1" ht="15.75" x14ac:dyDescent="0.25">
      <c r="A36" s="15"/>
      <c r="B36" s="14"/>
      <c r="C36" s="66"/>
      <c r="D36" s="15"/>
      <c r="E36" s="74">
        <v>0</v>
      </c>
      <c r="F36" s="69">
        <v>0</v>
      </c>
      <c r="G36" s="69">
        <v>0</v>
      </c>
      <c r="H36" s="115" t="b">
        <f t="shared" si="2"/>
        <v>0</v>
      </c>
      <c r="I36" s="111">
        <v>0</v>
      </c>
      <c r="J36" s="111">
        <f t="shared" si="3"/>
        <v>1</v>
      </c>
      <c r="K36" s="112" t="str">
        <f t="shared" si="0"/>
        <v>100%</v>
      </c>
      <c r="L36" s="70">
        <f t="shared" si="4"/>
        <v>0</v>
      </c>
      <c r="M36" s="71"/>
      <c r="N36" s="73"/>
      <c r="O36" s="72">
        <f t="shared" si="1"/>
        <v>0</v>
      </c>
    </row>
    <row r="37" spans="1:15" s="16" customFormat="1" ht="15.75" x14ac:dyDescent="0.25">
      <c r="A37" s="15"/>
      <c r="B37" s="14"/>
      <c r="C37" s="66"/>
      <c r="D37" s="15"/>
      <c r="E37" s="74">
        <v>0</v>
      </c>
      <c r="F37" s="69">
        <v>0</v>
      </c>
      <c r="G37" s="69">
        <v>0</v>
      </c>
      <c r="H37" s="115" t="b">
        <f t="shared" si="2"/>
        <v>0</v>
      </c>
      <c r="I37" s="111">
        <v>0</v>
      </c>
      <c r="J37" s="111">
        <f t="shared" si="3"/>
        <v>1</v>
      </c>
      <c r="K37" s="112" t="str">
        <f t="shared" si="0"/>
        <v>100%</v>
      </c>
      <c r="L37" s="70">
        <f t="shared" si="4"/>
        <v>0</v>
      </c>
      <c r="M37" s="71"/>
      <c r="N37" s="73"/>
      <c r="O37" s="72">
        <f t="shared" ref="O37:O68" si="5">ROUND((N37*M37),0)</f>
        <v>0</v>
      </c>
    </row>
    <row r="38" spans="1:15" s="16" customFormat="1" ht="15.75" x14ac:dyDescent="0.25">
      <c r="A38" s="15"/>
      <c r="B38" s="14"/>
      <c r="C38" s="66"/>
      <c r="D38" s="15"/>
      <c r="E38" s="74">
        <v>0</v>
      </c>
      <c r="F38" s="69">
        <v>0</v>
      </c>
      <c r="G38" s="69">
        <v>0</v>
      </c>
      <c r="H38" s="115" t="b">
        <f t="shared" si="2"/>
        <v>0</v>
      </c>
      <c r="I38" s="111">
        <v>0</v>
      </c>
      <c r="J38" s="111">
        <f t="shared" si="3"/>
        <v>1</v>
      </c>
      <c r="K38" s="112" t="str">
        <f t="shared" si="0"/>
        <v>100%</v>
      </c>
      <c r="L38" s="70">
        <f t="shared" si="4"/>
        <v>0</v>
      </c>
      <c r="M38" s="71"/>
      <c r="N38" s="73"/>
      <c r="O38" s="72">
        <f t="shared" si="5"/>
        <v>0</v>
      </c>
    </row>
    <row r="39" spans="1:15" s="16" customFormat="1" ht="15.75" x14ac:dyDescent="0.25">
      <c r="A39" s="15"/>
      <c r="B39" s="14"/>
      <c r="C39" s="66"/>
      <c r="D39" s="15"/>
      <c r="E39" s="74">
        <v>0</v>
      </c>
      <c r="F39" s="69">
        <v>0</v>
      </c>
      <c r="G39" s="69">
        <v>0</v>
      </c>
      <c r="H39" s="115" t="b">
        <f t="shared" si="2"/>
        <v>0</v>
      </c>
      <c r="I39" s="111">
        <v>0</v>
      </c>
      <c r="J39" s="111">
        <f t="shared" si="3"/>
        <v>1</v>
      </c>
      <c r="K39" s="112" t="str">
        <f t="shared" si="0"/>
        <v>100%</v>
      </c>
      <c r="L39" s="70">
        <f t="shared" si="4"/>
        <v>0</v>
      </c>
      <c r="M39" s="71"/>
      <c r="N39" s="73"/>
      <c r="O39" s="72">
        <f t="shared" si="5"/>
        <v>0</v>
      </c>
    </row>
    <row r="40" spans="1:15" s="16" customFormat="1" ht="15.75" x14ac:dyDescent="0.25">
      <c r="A40" s="15"/>
      <c r="B40" s="14"/>
      <c r="C40" s="66"/>
      <c r="D40" s="15"/>
      <c r="E40" s="74">
        <v>0</v>
      </c>
      <c r="F40" s="69">
        <v>0</v>
      </c>
      <c r="G40" s="69">
        <v>0</v>
      </c>
      <c r="H40" s="115" t="b">
        <f t="shared" si="2"/>
        <v>0</v>
      </c>
      <c r="I40" s="111">
        <v>0</v>
      </c>
      <c r="J40" s="111">
        <f t="shared" si="3"/>
        <v>1</v>
      </c>
      <c r="K40" s="112" t="str">
        <f t="shared" si="0"/>
        <v>100%</v>
      </c>
      <c r="L40" s="70">
        <f t="shared" si="4"/>
        <v>0</v>
      </c>
      <c r="M40" s="71"/>
      <c r="N40" s="73"/>
      <c r="O40" s="72">
        <f t="shared" si="5"/>
        <v>0</v>
      </c>
    </row>
    <row r="41" spans="1:15" s="16" customFormat="1" ht="15.75" x14ac:dyDescent="0.25">
      <c r="A41" s="15"/>
      <c r="B41" s="14"/>
      <c r="C41" s="66"/>
      <c r="D41" s="15"/>
      <c r="E41" s="74">
        <v>0</v>
      </c>
      <c r="F41" s="69">
        <v>0</v>
      </c>
      <c r="G41" s="69">
        <v>0</v>
      </c>
      <c r="H41" s="115" t="b">
        <f t="shared" si="2"/>
        <v>0</v>
      </c>
      <c r="I41" s="111">
        <v>0</v>
      </c>
      <c r="J41" s="111">
        <f t="shared" si="3"/>
        <v>1</v>
      </c>
      <c r="K41" s="112" t="str">
        <f t="shared" si="0"/>
        <v>100%</v>
      </c>
      <c r="L41" s="70">
        <f t="shared" si="4"/>
        <v>0</v>
      </c>
      <c r="M41" s="71"/>
      <c r="N41" s="73"/>
      <c r="O41" s="72">
        <f t="shared" si="5"/>
        <v>0</v>
      </c>
    </row>
    <row r="42" spans="1:15" s="16" customFormat="1" ht="15.75" x14ac:dyDescent="0.25">
      <c r="A42" s="15"/>
      <c r="B42" s="14"/>
      <c r="C42" s="66"/>
      <c r="D42" s="15"/>
      <c r="E42" s="74">
        <v>0</v>
      </c>
      <c r="F42" s="69">
        <v>0</v>
      </c>
      <c r="G42" s="69">
        <v>0</v>
      </c>
      <c r="H42" s="115" t="b">
        <f t="shared" si="2"/>
        <v>0</v>
      </c>
      <c r="I42" s="111">
        <v>0</v>
      </c>
      <c r="J42" s="111">
        <f t="shared" si="3"/>
        <v>1</v>
      </c>
      <c r="K42" s="112" t="str">
        <f t="shared" si="0"/>
        <v>100%</v>
      </c>
      <c r="L42" s="70">
        <f t="shared" si="4"/>
        <v>0</v>
      </c>
      <c r="M42" s="71"/>
      <c r="N42" s="73"/>
      <c r="O42" s="72">
        <f t="shared" si="5"/>
        <v>0</v>
      </c>
    </row>
    <row r="43" spans="1:15" s="16" customFormat="1" ht="15.75" x14ac:dyDescent="0.25">
      <c r="A43" s="15"/>
      <c r="B43" s="14"/>
      <c r="C43" s="66"/>
      <c r="D43" s="15"/>
      <c r="E43" s="74">
        <v>0</v>
      </c>
      <c r="F43" s="69">
        <v>0</v>
      </c>
      <c r="G43" s="69">
        <v>0</v>
      </c>
      <c r="H43" s="115" t="b">
        <f t="shared" si="2"/>
        <v>0</v>
      </c>
      <c r="I43" s="111">
        <v>0</v>
      </c>
      <c r="J43" s="111">
        <f t="shared" si="3"/>
        <v>1</v>
      </c>
      <c r="K43" s="112" t="str">
        <f t="shared" si="0"/>
        <v>100%</v>
      </c>
      <c r="L43" s="70">
        <f t="shared" si="4"/>
        <v>0</v>
      </c>
      <c r="M43" s="71"/>
      <c r="N43" s="73"/>
      <c r="O43" s="72">
        <f t="shared" si="5"/>
        <v>0</v>
      </c>
    </row>
    <row r="44" spans="1:15" s="16" customFormat="1" ht="15.75" x14ac:dyDescent="0.25">
      <c r="A44" s="15"/>
      <c r="B44" s="14"/>
      <c r="C44" s="66"/>
      <c r="D44" s="15"/>
      <c r="E44" s="74">
        <v>0</v>
      </c>
      <c r="F44" s="69">
        <v>0</v>
      </c>
      <c r="G44" s="69">
        <v>0</v>
      </c>
      <c r="H44" s="115" t="b">
        <f t="shared" si="2"/>
        <v>0</v>
      </c>
      <c r="I44" s="111">
        <v>0</v>
      </c>
      <c r="J44" s="111">
        <f t="shared" si="3"/>
        <v>1</v>
      </c>
      <c r="K44" s="112" t="str">
        <f t="shared" si="0"/>
        <v>100%</v>
      </c>
      <c r="L44" s="70">
        <f t="shared" si="4"/>
        <v>0</v>
      </c>
      <c r="M44" s="71"/>
      <c r="N44" s="73"/>
      <c r="O44" s="72">
        <f t="shared" si="5"/>
        <v>0</v>
      </c>
    </row>
    <row r="45" spans="1:15" s="16" customFormat="1" ht="15.75" x14ac:dyDescent="0.25">
      <c r="A45" s="15"/>
      <c r="B45" s="14"/>
      <c r="C45" s="66"/>
      <c r="D45" s="15"/>
      <c r="E45" s="74">
        <v>0</v>
      </c>
      <c r="F45" s="69">
        <v>0</v>
      </c>
      <c r="G45" s="69">
        <v>0</v>
      </c>
      <c r="H45" s="115" t="b">
        <f t="shared" si="2"/>
        <v>0</v>
      </c>
      <c r="I45" s="111">
        <v>0</v>
      </c>
      <c r="J45" s="111">
        <f t="shared" si="3"/>
        <v>1</v>
      </c>
      <c r="K45" s="112" t="str">
        <f t="shared" si="0"/>
        <v>100%</v>
      </c>
      <c r="L45" s="70">
        <f t="shared" si="4"/>
        <v>0</v>
      </c>
      <c r="M45" s="71"/>
      <c r="N45" s="73"/>
      <c r="O45" s="72">
        <f t="shared" si="5"/>
        <v>0</v>
      </c>
    </row>
    <row r="46" spans="1:15" s="16" customFormat="1" ht="15.75" x14ac:dyDescent="0.25">
      <c r="A46" s="15"/>
      <c r="B46" s="14"/>
      <c r="C46" s="66"/>
      <c r="D46" s="15"/>
      <c r="E46" s="74">
        <v>0</v>
      </c>
      <c r="F46" s="69">
        <v>0</v>
      </c>
      <c r="G46" s="69">
        <v>0</v>
      </c>
      <c r="H46" s="115" t="b">
        <f t="shared" si="2"/>
        <v>0</v>
      </c>
      <c r="I46" s="111">
        <v>0</v>
      </c>
      <c r="J46" s="111">
        <f t="shared" si="3"/>
        <v>1</v>
      </c>
      <c r="K46" s="112" t="str">
        <f t="shared" si="0"/>
        <v>100%</v>
      </c>
      <c r="L46" s="70">
        <f t="shared" si="4"/>
        <v>0</v>
      </c>
      <c r="M46" s="71"/>
      <c r="N46" s="73"/>
      <c r="O46" s="72">
        <f t="shared" si="5"/>
        <v>0</v>
      </c>
    </row>
    <row r="47" spans="1:15" s="16" customFormat="1" ht="15.75" x14ac:dyDescent="0.25">
      <c r="A47" s="15"/>
      <c r="B47" s="14"/>
      <c r="C47" s="66"/>
      <c r="D47" s="15"/>
      <c r="E47" s="74">
        <v>0</v>
      </c>
      <c r="F47" s="69">
        <v>0</v>
      </c>
      <c r="G47" s="69">
        <v>0</v>
      </c>
      <c r="H47" s="115" t="b">
        <f t="shared" si="2"/>
        <v>0</v>
      </c>
      <c r="I47" s="111">
        <v>0</v>
      </c>
      <c r="J47" s="111">
        <f t="shared" si="3"/>
        <v>1</v>
      </c>
      <c r="K47" s="112" t="str">
        <f t="shared" si="0"/>
        <v>100%</v>
      </c>
      <c r="L47" s="70">
        <f t="shared" si="4"/>
        <v>0</v>
      </c>
      <c r="M47" s="71"/>
      <c r="N47" s="73"/>
      <c r="O47" s="72">
        <f t="shared" si="5"/>
        <v>0</v>
      </c>
    </row>
    <row r="48" spans="1:15" s="16" customFormat="1" ht="15.75" x14ac:dyDescent="0.25">
      <c r="A48" s="15"/>
      <c r="B48" s="14"/>
      <c r="C48" s="66"/>
      <c r="D48" s="15"/>
      <c r="E48" s="74">
        <v>0</v>
      </c>
      <c r="F48" s="69">
        <v>0</v>
      </c>
      <c r="G48" s="69">
        <v>0</v>
      </c>
      <c r="H48" s="115" t="b">
        <f t="shared" si="2"/>
        <v>0</v>
      </c>
      <c r="I48" s="111">
        <v>0</v>
      </c>
      <c r="J48" s="111">
        <f t="shared" si="3"/>
        <v>1</v>
      </c>
      <c r="K48" s="112" t="str">
        <f t="shared" si="0"/>
        <v>100%</v>
      </c>
      <c r="L48" s="70">
        <f t="shared" si="4"/>
        <v>0</v>
      </c>
      <c r="M48" s="71"/>
      <c r="N48" s="73"/>
      <c r="O48" s="72">
        <f t="shared" si="5"/>
        <v>0</v>
      </c>
    </row>
    <row r="49" spans="1:15" s="16" customFormat="1" ht="15.75" x14ac:dyDescent="0.25">
      <c r="A49" s="15"/>
      <c r="B49" s="14"/>
      <c r="C49" s="66"/>
      <c r="D49" s="15"/>
      <c r="E49" s="74">
        <v>0</v>
      </c>
      <c r="F49" s="69">
        <v>0</v>
      </c>
      <c r="G49" s="69">
        <v>0</v>
      </c>
      <c r="H49" s="115" t="b">
        <f t="shared" si="2"/>
        <v>0</v>
      </c>
      <c r="I49" s="111">
        <v>0</v>
      </c>
      <c r="J49" s="111">
        <f t="shared" si="3"/>
        <v>1</v>
      </c>
      <c r="K49" s="112" t="str">
        <f t="shared" si="0"/>
        <v>100%</v>
      </c>
      <c r="L49" s="70">
        <f t="shared" si="4"/>
        <v>0</v>
      </c>
      <c r="M49" s="71"/>
      <c r="N49" s="73"/>
      <c r="O49" s="72">
        <f t="shared" si="5"/>
        <v>0</v>
      </c>
    </row>
    <row r="50" spans="1:15" s="16" customFormat="1" ht="15.75" x14ac:dyDescent="0.25">
      <c r="A50" s="15"/>
      <c r="B50" s="14"/>
      <c r="C50" s="66"/>
      <c r="D50" s="15"/>
      <c r="E50" s="74">
        <v>0</v>
      </c>
      <c r="F50" s="69">
        <v>0</v>
      </c>
      <c r="G50" s="69">
        <v>0</v>
      </c>
      <c r="H50" s="115" t="b">
        <f t="shared" si="2"/>
        <v>0</v>
      </c>
      <c r="I50" s="111">
        <v>0</v>
      </c>
      <c r="J50" s="111">
        <f t="shared" si="3"/>
        <v>1</v>
      </c>
      <c r="K50" s="112" t="str">
        <f t="shared" si="0"/>
        <v>100%</v>
      </c>
      <c r="L50" s="70">
        <f t="shared" si="4"/>
        <v>0</v>
      </c>
      <c r="M50" s="71"/>
      <c r="N50" s="73"/>
      <c r="O50" s="72">
        <f t="shared" si="5"/>
        <v>0</v>
      </c>
    </row>
    <row r="51" spans="1:15" s="16" customFormat="1" ht="15.75" x14ac:dyDescent="0.25">
      <c r="A51" s="15"/>
      <c r="B51" s="14"/>
      <c r="C51" s="66"/>
      <c r="D51" s="15"/>
      <c r="E51" s="74">
        <v>0</v>
      </c>
      <c r="F51" s="69">
        <v>0</v>
      </c>
      <c r="G51" s="69">
        <v>0</v>
      </c>
      <c r="H51" s="115" t="b">
        <f t="shared" si="2"/>
        <v>0</v>
      </c>
      <c r="I51" s="111">
        <v>0</v>
      </c>
      <c r="J51" s="111">
        <f t="shared" si="3"/>
        <v>1</v>
      </c>
      <c r="K51" s="112" t="str">
        <f t="shared" si="0"/>
        <v>100%</v>
      </c>
      <c r="L51" s="70">
        <f t="shared" si="4"/>
        <v>0</v>
      </c>
      <c r="M51" s="71"/>
      <c r="N51" s="73"/>
      <c r="O51" s="72">
        <f t="shared" si="5"/>
        <v>0</v>
      </c>
    </row>
    <row r="52" spans="1:15" s="16" customFormat="1" ht="15.75" x14ac:dyDescent="0.25">
      <c r="A52" s="15"/>
      <c r="B52" s="14"/>
      <c r="C52" s="66"/>
      <c r="D52" s="15"/>
      <c r="E52" s="74">
        <v>0</v>
      </c>
      <c r="F52" s="69">
        <v>0</v>
      </c>
      <c r="G52" s="69">
        <v>0</v>
      </c>
      <c r="H52" s="115" t="b">
        <f t="shared" si="2"/>
        <v>0</v>
      </c>
      <c r="I52" s="111">
        <v>0</v>
      </c>
      <c r="J52" s="111">
        <f t="shared" si="3"/>
        <v>1</v>
      </c>
      <c r="K52" s="112" t="str">
        <f t="shared" si="0"/>
        <v>100%</v>
      </c>
      <c r="L52" s="70">
        <f t="shared" si="4"/>
        <v>0</v>
      </c>
      <c r="M52" s="71"/>
      <c r="N52" s="73"/>
      <c r="O52" s="72">
        <f t="shared" si="5"/>
        <v>0</v>
      </c>
    </row>
    <row r="53" spans="1:15" s="16" customFormat="1" ht="15.75" x14ac:dyDescent="0.25">
      <c r="A53" s="15"/>
      <c r="B53" s="14"/>
      <c r="C53" s="66"/>
      <c r="D53" s="15"/>
      <c r="E53" s="74">
        <v>0</v>
      </c>
      <c r="F53" s="69">
        <v>0</v>
      </c>
      <c r="G53" s="69">
        <v>0</v>
      </c>
      <c r="H53" s="115" t="b">
        <f t="shared" si="2"/>
        <v>0</v>
      </c>
      <c r="I53" s="111">
        <v>0</v>
      </c>
      <c r="J53" s="111">
        <f t="shared" si="3"/>
        <v>1</v>
      </c>
      <c r="K53" s="112" t="str">
        <f t="shared" si="0"/>
        <v>100%</v>
      </c>
      <c r="L53" s="70">
        <f t="shared" si="4"/>
        <v>0</v>
      </c>
      <c r="M53" s="71"/>
      <c r="N53" s="73"/>
      <c r="O53" s="72">
        <f t="shared" si="5"/>
        <v>0</v>
      </c>
    </row>
    <row r="54" spans="1:15" s="16" customFormat="1" ht="15.75" x14ac:dyDescent="0.25">
      <c r="A54" s="15"/>
      <c r="B54" s="14"/>
      <c r="C54" s="66"/>
      <c r="D54" s="15"/>
      <c r="E54" s="74">
        <v>0</v>
      </c>
      <c r="F54" s="69">
        <v>0</v>
      </c>
      <c r="G54" s="69">
        <v>0</v>
      </c>
      <c r="H54" s="115" t="b">
        <f t="shared" si="2"/>
        <v>0</v>
      </c>
      <c r="I54" s="111">
        <v>0</v>
      </c>
      <c r="J54" s="111">
        <f t="shared" si="3"/>
        <v>1</v>
      </c>
      <c r="K54" s="112" t="str">
        <f t="shared" si="0"/>
        <v>100%</v>
      </c>
      <c r="L54" s="70">
        <f t="shared" si="4"/>
        <v>0</v>
      </c>
      <c r="M54" s="71"/>
      <c r="N54" s="73"/>
      <c r="O54" s="72">
        <f t="shared" si="5"/>
        <v>0</v>
      </c>
    </row>
    <row r="55" spans="1:15" s="16" customFormat="1" ht="15.75" x14ac:dyDescent="0.25">
      <c r="A55" s="15"/>
      <c r="B55" s="14"/>
      <c r="C55" s="66"/>
      <c r="D55" s="15"/>
      <c r="E55" s="74">
        <v>0</v>
      </c>
      <c r="F55" s="69">
        <v>0</v>
      </c>
      <c r="G55" s="69">
        <v>0</v>
      </c>
      <c r="H55" s="115" t="b">
        <f t="shared" si="2"/>
        <v>0</v>
      </c>
      <c r="I55" s="111">
        <v>0</v>
      </c>
      <c r="J55" s="111">
        <f t="shared" si="3"/>
        <v>1</v>
      </c>
      <c r="K55" s="112" t="str">
        <f t="shared" si="0"/>
        <v>100%</v>
      </c>
      <c r="L55" s="70">
        <f t="shared" si="4"/>
        <v>0</v>
      </c>
      <c r="M55" s="71"/>
      <c r="N55" s="73"/>
      <c r="O55" s="72">
        <f t="shared" si="5"/>
        <v>0</v>
      </c>
    </row>
    <row r="56" spans="1:15" s="16" customFormat="1" ht="15.75" x14ac:dyDescent="0.25">
      <c r="A56" s="15"/>
      <c r="B56" s="14"/>
      <c r="C56" s="66"/>
      <c r="D56" s="15"/>
      <c r="E56" s="74">
        <v>0</v>
      </c>
      <c r="F56" s="69">
        <v>0</v>
      </c>
      <c r="G56" s="69">
        <v>0</v>
      </c>
      <c r="H56" s="115" t="b">
        <f t="shared" si="2"/>
        <v>0</v>
      </c>
      <c r="I56" s="111">
        <v>0</v>
      </c>
      <c r="J56" s="111">
        <f t="shared" si="3"/>
        <v>1</v>
      </c>
      <c r="K56" s="112" t="str">
        <f>IF(I56+J56=100%,"100%","FALSE")</f>
        <v>100%</v>
      </c>
      <c r="L56" s="70">
        <f t="shared" si="4"/>
        <v>0</v>
      </c>
      <c r="M56" s="71"/>
      <c r="N56" s="73"/>
      <c r="O56" s="72">
        <f t="shared" si="5"/>
        <v>0</v>
      </c>
    </row>
    <row r="57" spans="1:15" s="16" customFormat="1" ht="15.75" x14ac:dyDescent="0.25">
      <c r="A57" s="15"/>
      <c r="B57" s="14"/>
      <c r="C57" s="66"/>
      <c r="D57" s="15"/>
      <c r="E57" s="74">
        <v>0</v>
      </c>
      <c r="F57" s="69">
        <v>0</v>
      </c>
      <c r="G57" s="69">
        <v>0</v>
      </c>
      <c r="H57" s="115" t="b">
        <f t="shared" si="2"/>
        <v>0</v>
      </c>
      <c r="I57" s="111">
        <v>0</v>
      </c>
      <c r="J57" s="111">
        <f t="shared" si="3"/>
        <v>1</v>
      </c>
      <c r="K57" s="112" t="str">
        <f>IF(I57+J57=100%,"100%","FALSE")</f>
        <v>100%</v>
      </c>
      <c r="L57" s="70">
        <f t="shared" si="4"/>
        <v>0</v>
      </c>
      <c r="M57" s="71"/>
      <c r="N57" s="73"/>
      <c r="O57" s="72">
        <f t="shared" si="5"/>
        <v>0</v>
      </c>
    </row>
    <row r="58" spans="1:15" s="16" customFormat="1" ht="15.75" x14ac:dyDescent="0.25">
      <c r="A58" s="15"/>
      <c r="B58" s="14"/>
      <c r="C58" s="66"/>
      <c r="D58" s="15"/>
      <c r="E58" s="74">
        <v>0</v>
      </c>
      <c r="F58" s="69">
        <v>0</v>
      </c>
      <c r="G58" s="69">
        <v>0</v>
      </c>
      <c r="H58" s="115" t="b">
        <f t="shared" si="2"/>
        <v>0</v>
      </c>
      <c r="I58" s="111">
        <v>0</v>
      </c>
      <c r="J58" s="111">
        <f t="shared" si="3"/>
        <v>1</v>
      </c>
      <c r="K58" s="112" t="str">
        <f>IF(I58+J58=100%,"100%","FALSE")</f>
        <v>100%</v>
      </c>
      <c r="L58" s="70">
        <f t="shared" si="4"/>
        <v>0</v>
      </c>
      <c r="M58" s="71"/>
      <c r="N58" s="73"/>
      <c r="O58" s="72">
        <f t="shared" si="5"/>
        <v>0</v>
      </c>
    </row>
    <row r="59" spans="1:15" s="16" customFormat="1" ht="15.75" x14ac:dyDescent="0.25">
      <c r="A59" s="15"/>
      <c r="B59" s="14"/>
      <c r="C59" s="66"/>
      <c r="D59" s="15"/>
      <c r="E59" s="74">
        <v>0</v>
      </c>
      <c r="F59" s="69">
        <v>0</v>
      </c>
      <c r="G59" s="69">
        <v>0</v>
      </c>
      <c r="H59" s="115" t="b">
        <f t="shared" si="2"/>
        <v>0</v>
      </c>
      <c r="I59" s="111">
        <v>0</v>
      </c>
      <c r="J59" s="111">
        <f t="shared" si="3"/>
        <v>1</v>
      </c>
      <c r="K59" s="112" t="str">
        <f>IF(I59+J59=100%,"100%","FALSE")</f>
        <v>100%</v>
      </c>
      <c r="L59" s="70">
        <f t="shared" si="4"/>
        <v>0</v>
      </c>
      <c r="M59" s="71"/>
      <c r="N59" s="73"/>
      <c r="O59" s="72">
        <f t="shared" si="5"/>
        <v>0</v>
      </c>
    </row>
    <row r="60" spans="1:15" s="16" customFormat="1" ht="15.75" x14ac:dyDescent="0.25">
      <c r="A60" s="15"/>
      <c r="B60" s="14"/>
      <c r="C60" s="66"/>
      <c r="D60" s="15"/>
      <c r="E60" s="74">
        <v>0</v>
      </c>
      <c r="F60" s="69">
        <v>0</v>
      </c>
      <c r="G60" s="69">
        <v>0</v>
      </c>
      <c r="H60" s="115" t="b">
        <f t="shared" si="2"/>
        <v>0</v>
      </c>
      <c r="I60" s="111">
        <v>0</v>
      </c>
      <c r="J60" s="111">
        <f t="shared" si="3"/>
        <v>1</v>
      </c>
      <c r="K60" s="112" t="str">
        <f t="shared" ref="K60:K77" si="6">IF(I60+J60=100%,"100%","FALSE")</f>
        <v>100%</v>
      </c>
      <c r="L60" s="70">
        <f t="shared" si="4"/>
        <v>0</v>
      </c>
      <c r="M60" s="71"/>
      <c r="N60" s="73"/>
      <c r="O60" s="72">
        <f t="shared" si="5"/>
        <v>0</v>
      </c>
    </row>
    <row r="61" spans="1:15" s="16" customFormat="1" ht="15.75" x14ac:dyDescent="0.25">
      <c r="A61" s="15"/>
      <c r="B61" s="14"/>
      <c r="C61" s="66"/>
      <c r="D61" s="15"/>
      <c r="E61" s="74">
        <v>0</v>
      </c>
      <c r="F61" s="69">
        <v>0</v>
      </c>
      <c r="G61" s="69">
        <v>0</v>
      </c>
      <c r="H61" s="115" t="b">
        <f t="shared" si="2"/>
        <v>0</v>
      </c>
      <c r="I61" s="111">
        <v>0</v>
      </c>
      <c r="J61" s="111">
        <f t="shared" si="3"/>
        <v>1</v>
      </c>
      <c r="K61" s="112" t="str">
        <f t="shared" si="6"/>
        <v>100%</v>
      </c>
      <c r="L61" s="70">
        <f t="shared" si="4"/>
        <v>0</v>
      </c>
      <c r="M61" s="71"/>
      <c r="N61" s="73"/>
      <c r="O61" s="72">
        <f t="shared" si="5"/>
        <v>0</v>
      </c>
    </row>
    <row r="62" spans="1:15" s="16" customFormat="1" ht="15.75" x14ac:dyDescent="0.25">
      <c r="A62" s="15"/>
      <c r="B62" s="14"/>
      <c r="C62" s="66"/>
      <c r="D62" s="15"/>
      <c r="E62" s="74">
        <v>0</v>
      </c>
      <c r="F62" s="69">
        <v>0</v>
      </c>
      <c r="G62" s="69">
        <v>0</v>
      </c>
      <c r="H62" s="115" t="b">
        <f t="shared" si="2"/>
        <v>0</v>
      </c>
      <c r="I62" s="111">
        <v>0</v>
      </c>
      <c r="J62" s="111">
        <f t="shared" si="3"/>
        <v>1</v>
      </c>
      <c r="K62" s="112" t="str">
        <f t="shared" si="6"/>
        <v>100%</v>
      </c>
      <c r="L62" s="70">
        <f t="shared" si="4"/>
        <v>0</v>
      </c>
      <c r="M62" s="71"/>
      <c r="N62" s="73"/>
      <c r="O62" s="72">
        <f t="shared" si="5"/>
        <v>0</v>
      </c>
    </row>
    <row r="63" spans="1:15" s="16" customFormat="1" ht="15.75" x14ac:dyDescent="0.25">
      <c r="A63" s="15"/>
      <c r="B63" s="14"/>
      <c r="C63" s="66"/>
      <c r="D63" s="15"/>
      <c r="E63" s="74">
        <v>0</v>
      </c>
      <c r="F63" s="69">
        <v>0</v>
      </c>
      <c r="G63" s="69">
        <v>0</v>
      </c>
      <c r="H63" s="115" t="b">
        <f t="shared" si="2"/>
        <v>0</v>
      </c>
      <c r="I63" s="111">
        <v>0</v>
      </c>
      <c r="J63" s="111">
        <f t="shared" si="3"/>
        <v>1</v>
      </c>
      <c r="K63" s="112" t="str">
        <f t="shared" si="6"/>
        <v>100%</v>
      </c>
      <c r="L63" s="70">
        <f t="shared" si="4"/>
        <v>0</v>
      </c>
      <c r="M63" s="71"/>
      <c r="N63" s="73"/>
      <c r="O63" s="72">
        <f t="shared" si="5"/>
        <v>0</v>
      </c>
    </row>
    <row r="64" spans="1:15" s="16" customFormat="1" ht="15.75" x14ac:dyDescent="0.25">
      <c r="A64" s="15"/>
      <c r="B64" s="14"/>
      <c r="C64" s="66"/>
      <c r="D64" s="15"/>
      <c r="E64" s="74">
        <v>0</v>
      </c>
      <c r="F64" s="69">
        <v>0</v>
      </c>
      <c r="G64" s="69">
        <v>0</v>
      </c>
      <c r="H64" s="115" t="b">
        <f t="shared" si="2"/>
        <v>0</v>
      </c>
      <c r="I64" s="111">
        <v>0</v>
      </c>
      <c r="J64" s="111">
        <f t="shared" si="3"/>
        <v>1</v>
      </c>
      <c r="K64" s="112" t="str">
        <f t="shared" si="6"/>
        <v>100%</v>
      </c>
      <c r="L64" s="70">
        <f t="shared" si="4"/>
        <v>0</v>
      </c>
      <c r="M64" s="71"/>
      <c r="N64" s="73"/>
      <c r="O64" s="72">
        <f t="shared" si="5"/>
        <v>0</v>
      </c>
    </row>
    <row r="65" spans="1:15" s="16" customFormat="1" ht="15.75" x14ac:dyDescent="0.25">
      <c r="A65" s="15"/>
      <c r="B65" s="14"/>
      <c r="C65" s="66"/>
      <c r="D65" s="15"/>
      <c r="E65" s="74">
        <v>0</v>
      </c>
      <c r="F65" s="69">
        <v>0</v>
      </c>
      <c r="G65" s="69">
        <v>0</v>
      </c>
      <c r="H65" s="115" t="b">
        <f t="shared" si="2"/>
        <v>0</v>
      </c>
      <c r="I65" s="111">
        <v>0</v>
      </c>
      <c r="J65" s="111">
        <f t="shared" si="3"/>
        <v>1</v>
      </c>
      <c r="K65" s="112" t="str">
        <f t="shared" si="6"/>
        <v>100%</v>
      </c>
      <c r="L65" s="70">
        <f t="shared" si="4"/>
        <v>0</v>
      </c>
      <c r="M65" s="71"/>
      <c r="N65" s="73"/>
      <c r="O65" s="72">
        <f t="shared" si="5"/>
        <v>0</v>
      </c>
    </row>
    <row r="66" spans="1:15" s="16" customFormat="1" ht="15.75" x14ac:dyDescent="0.25">
      <c r="A66" s="15"/>
      <c r="B66" s="14"/>
      <c r="C66" s="66"/>
      <c r="D66" s="15"/>
      <c r="E66" s="74">
        <v>0</v>
      </c>
      <c r="F66" s="69">
        <v>0</v>
      </c>
      <c r="G66" s="69">
        <v>0</v>
      </c>
      <c r="H66" s="115" t="b">
        <f t="shared" si="2"/>
        <v>0</v>
      </c>
      <c r="I66" s="111">
        <v>0</v>
      </c>
      <c r="J66" s="111">
        <f t="shared" si="3"/>
        <v>1</v>
      </c>
      <c r="K66" s="112" t="str">
        <f t="shared" si="6"/>
        <v>100%</v>
      </c>
      <c r="L66" s="70">
        <f t="shared" si="4"/>
        <v>0</v>
      </c>
      <c r="M66" s="71"/>
      <c r="N66" s="73"/>
      <c r="O66" s="72">
        <f t="shared" si="5"/>
        <v>0</v>
      </c>
    </row>
    <row r="67" spans="1:15" s="16" customFormat="1" ht="15.75" x14ac:dyDescent="0.25">
      <c r="A67" s="15"/>
      <c r="B67" s="14"/>
      <c r="C67" s="66"/>
      <c r="D67" s="15"/>
      <c r="E67" s="74">
        <v>0</v>
      </c>
      <c r="F67" s="69">
        <v>0</v>
      </c>
      <c r="G67" s="69">
        <v>0</v>
      </c>
      <c r="H67" s="115" t="b">
        <f t="shared" si="2"/>
        <v>0</v>
      </c>
      <c r="I67" s="111">
        <v>0</v>
      </c>
      <c r="J67" s="111">
        <f t="shared" si="3"/>
        <v>1</v>
      </c>
      <c r="K67" s="112" t="str">
        <f t="shared" si="6"/>
        <v>100%</v>
      </c>
      <c r="L67" s="70">
        <f t="shared" si="4"/>
        <v>0</v>
      </c>
      <c r="M67" s="71"/>
      <c r="N67" s="73"/>
      <c r="O67" s="72">
        <f t="shared" si="5"/>
        <v>0</v>
      </c>
    </row>
    <row r="68" spans="1:15" s="16" customFormat="1" ht="15.75" x14ac:dyDescent="0.25">
      <c r="A68" s="15"/>
      <c r="B68" s="14"/>
      <c r="C68" s="66"/>
      <c r="D68" s="15"/>
      <c r="E68" s="74">
        <v>0</v>
      </c>
      <c r="F68" s="69">
        <v>0</v>
      </c>
      <c r="G68" s="69">
        <v>0</v>
      </c>
      <c r="H68" s="115" t="b">
        <f t="shared" si="2"/>
        <v>0</v>
      </c>
      <c r="I68" s="111">
        <v>0</v>
      </c>
      <c r="J68" s="111">
        <f t="shared" si="3"/>
        <v>1</v>
      </c>
      <c r="K68" s="112" t="str">
        <f t="shared" si="6"/>
        <v>100%</v>
      </c>
      <c r="L68" s="70">
        <f t="shared" si="4"/>
        <v>0</v>
      </c>
      <c r="M68" s="71"/>
      <c r="N68" s="73"/>
      <c r="O68" s="72">
        <f t="shared" si="5"/>
        <v>0</v>
      </c>
    </row>
    <row r="69" spans="1:15" s="16" customFormat="1" ht="15.75" x14ac:dyDescent="0.25">
      <c r="A69" s="15"/>
      <c r="B69" s="14"/>
      <c r="C69" s="66"/>
      <c r="D69" s="15"/>
      <c r="E69" s="74">
        <v>0</v>
      </c>
      <c r="F69" s="69">
        <v>0</v>
      </c>
      <c r="G69" s="69">
        <v>0</v>
      </c>
      <c r="H69" s="115" t="b">
        <f t="shared" si="2"/>
        <v>0</v>
      </c>
      <c r="I69" s="111">
        <v>0</v>
      </c>
      <c r="J69" s="111">
        <f t="shared" si="3"/>
        <v>1</v>
      </c>
      <c r="K69" s="112" t="str">
        <f t="shared" si="6"/>
        <v>100%</v>
      </c>
      <c r="L69" s="70">
        <f t="shared" si="4"/>
        <v>0</v>
      </c>
      <c r="M69" s="71"/>
      <c r="N69" s="73"/>
      <c r="O69" s="72">
        <f t="shared" ref="O69:O100" si="7">ROUND((N69*M69),0)</f>
        <v>0</v>
      </c>
    </row>
    <row r="70" spans="1:15" s="16" customFormat="1" ht="15.75" x14ac:dyDescent="0.25">
      <c r="A70" s="15"/>
      <c r="B70" s="14"/>
      <c r="C70" s="66"/>
      <c r="D70" s="15"/>
      <c r="E70" s="74">
        <v>0</v>
      </c>
      <c r="F70" s="69">
        <v>0</v>
      </c>
      <c r="G70" s="69">
        <v>0</v>
      </c>
      <c r="H70" s="115" t="b">
        <f t="shared" ref="H70:H105" si="8">IF(G70&gt;0,(E70*F70)/G70,FALSE)</f>
        <v>0</v>
      </c>
      <c r="I70" s="111">
        <v>0</v>
      </c>
      <c r="J70" s="111">
        <f t="shared" ref="J70:J105" si="9">1-I70</f>
        <v>1</v>
      </c>
      <c r="K70" s="112" t="str">
        <f t="shared" si="6"/>
        <v>100%</v>
      </c>
      <c r="L70" s="70">
        <f t="shared" ref="L70:L105" si="10">(D70*E70*F70)/2080</f>
        <v>0</v>
      </c>
      <c r="M70" s="71"/>
      <c r="N70" s="73"/>
      <c r="O70" s="72">
        <f t="shared" si="7"/>
        <v>0</v>
      </c>
    </row>
    <row r="71" spans="1:15" s="16" customFormat="1" ht="15.75" x14ac:dyDescent="0.25">
      <c r="A71" s="15"/>
      <c r="B71" s="14"/>
      <c r="C71" s="66"/>
      <c r="D71" s="15"/>
      <c r="E71" s="74">
        <v>0</v>
      </c>
      <c r="F71" s="69">
        <v>0</v>
      </c>
      <c r="G71" s="69">
        <v>0</v>
      </c>
      <c r="H71" s="115" t="b">
        <f t="shared" si="8"/>
        <v>0</v>
      </c>
      <c r="I71" s="111">
        <v>0</v>
      </c>
      <c r="J71" s="111">
        <f t="shared" si="9"/>
        <v>1</v>
      </c>
      <c r="K71" s="112" t="str">
        <f t="shared" si="6"/>
        <v>100%</v>
      </c>
      <c r="L71" s="70">
        <f t="shared" si="10"/>
        <v>0</v>
      </c>
      <c r="M71" s="71"/>
      <c r="N71" s="73"/>
      <c r="O71" s="72">
        <f t="shared" si="7"/>
        <v>0</v>
      </c>
    </row>
    <row r="72" spans="1:15" s="16" customFormat="1" ht="15.75" x14ac:dyDescent="0.25">
      <c r="A72" s="15"/>
      <c r="B72" s="14"/>
      <c r="C72" s="66"/>
      <c r="D72" s="15"/>
      <c r="E72" s="74">
        <v>0</v>
      </c>
      <c r="F72" s="69">
        <v>0</v>
      </c>
      <c r="G72" s="69">
        <v>0</v>
      </c>
      <c r="H72" s="115" t="b">
        <f t="shared" si="8"/>
        <v>0</v>
      </c>
      <c r="I72" s="111">
        <v>0</v>
      </c>
      <c r="J72" s="111">
        <f t="shared" si="9"/>
        <v>1</v>
      </c>
      <c r="K72" s="112" t="str">
        <f t="shared" si="6"/>
        <v>100%</v>
      </c>
      <c r="L72" s="70">
        <f t="shared" si="10"/>
        <v>0</v>
      </c>
      <c r="M72" s="71"/>
      <c r="N72" s="73"/>
      <c r="O72" s="72">
        <f t="shared" si="7"/>
        <v>0</v>
      </c>
    </row>
    <row r="73" spans="1:15" s="16" customFormat="1" ht="15.75" x14ac:dyDescent="0.25">
      <c r="A73" s="15"/>
      <c r="B73" s="14"/>
      <c r="C73" s="66"/>
      <c r="D73" s="15"/>
      <c r="E73" s="74">
        <v>0</v>
      </c>
      <c r="F73" s="69">
        <v>0</v>
      </c>
      <c r="G73" s="69">
        <v>0</v>
      </c>
      <c r="H73" s="115" t="b">
        <f t="shared" si="8"/>
        <v>0</v>
      </c>
      <c r="I73" s="111">
        <v>0</v>
      </c>
      <c r="J73" s="111">
        <f t="shared" si="9"/>
        <v>1</v>
      </c>
      <c r="K73" s="112" t="str">
        <f t="shared" si="6"/>
        <v>100%</v>
      </c>
      <c r="L73" s="70">
        <f t="shared" si="10"/>
        <v>0</v>
      </c>
      <c r="M73" s="71"/>
      <c r="N73" s="73"/>
      <c r="O73" s="72">
        <f t="shared" si="7"/>
        <v>0</v>
      </c>
    </row>
    <row r="74" spans="1:15" s="16" customFormat="1" ht="15.75" x14ac:dyDescent="0.25">
      <c r="A74" s="15"/>
      <c r="B74" s="14"/>
      <c r="C74" s="66"/>
      <c r="D74" s="15"/>
      <c r="E74" s="74">
        <v>0</v>
      </c>
      <c r="F74" s="69">
        <v>0</v>
      </c>
      <c r="G74" s="69">
        <v>0</v>
      </c>
      <c r="H74" s="115" t="b">
        <f t="shared" si="8"/>
        <v>0</v>
      </c>
      <c r="I74" s="111">
        <v>0</v>
      </c>
      <c r="J74" s="111">
        <f t="shared" si="9"/>
        <v>1</v>
      </c>
      <c r="K74" s="112" t="str">
        <f t="shared" si="6"/>
        <v>100%</v>
      </c>
      <c r="L74" s="70">
        <f t="shared" si="10"/>
        <v>0</v>
      </c>
      <c r="M74" s="71"/>
      <c r="N74" s="73"/>
      <c r="O74" s="72">
        <f t="shared" si="7"/>
        <v>0</v>
      </c>
    </row>
    <row r="75" spans="1:15" s="16" customFormat="1" ht="15.75" x14ac:dyDescent="0.25">
      <c r="A75" s="15"/>
      <c r="B75" s="14"/>
      <c r="C75" s="66"/>
      <c r="D75" s="15"/>
      <c r="E75" s="74">
        <v>0</v>
      </c>
      <c r="F75" s="69">
        <v>0</v>
      </c>
      <c r="G75" s="69">
        <v>0</v>
      </c>
      <c r="H75" s="115" t="b">
        <f t="shared" si="8"/>
        <v>0</v>
      </c>
      <c r="I75" s="111">
        <v>0</v>
      </c>
      <c r="J75" s="111">
        <f t="shared" si="9"/>
        <v>1</v>
      </c>
      <c r="K75" s="112" t="str">
        <f t="shared" si="6"/>
        <v>100%</v>
      </c>
      <c r="L75" s="70">
        <f t="shared" si="10"/>
        <v>0</v>
      </c>
      <c r="M75" s="71"/>
      <c r="N75" s="73"/>
      <c r="O75" s="72">
        <f t="shared" si="7"/>
        <v>0</v>
      </c>
    </row>
    <row r="76" spans="1:15" s="16" customFormat="1" ht="15.75" x14ac:dyDescent="0.25">
      <c r="A76" s="15"/>
      <c r="B76" s="14"/>
      <c r="C76" s="66"/>
      <c r="D76" s="15"/>
      <c r="E76" s="74">
        <v>0</v>
      </c>
      <c r="F76" s="69">
        <v>0</v>
      </c>
      <c r="G76" s="69">
        <v>0</v>
      </c>
      <c r="H76" s="115" t="b">
        <f t="shared" si="8"/>
        <v>0</v>
      </c>
      <c r="I76" s="111">
        <v>0</v>
      </c>
      <c r="J76" s="111">
        <f t="shared" si="9"/>
        <v>1</v>
      </c>
      <c r="K76" s="112" t="str">
        <f t="shared" si="6"/>
        <v>100%</v>
      </c>
      <c r="L76" s="70">
        <f t="shared" si="10"/>
        <v>0</v>
      </c>
      <c r="M76" s="71"/>
      <c r="N76" s="73"/>
      <c r="O76" s="72">
        <f t="shared" si="7"/>
        <v>0</v>
      </c>
    </row>
    <row r="77" spans="1:15" s="16" customFormat="1" ht="15.75" x14ac:dyDescent="0.25">
      <c r="A77" s="15"/>
      <c r="B77" s="14"/>
      <c r="C77" s="66"/>
      <c r="D77" s="15"/>
      <c r="E77" s="74">
        <v>0</v>
      </c>
      <c r="F77" s="69">
        <v>0</v>
      </c>
      <c r="G77" s="69">
        <v>0</v>
      </c>
      <c r="H77" s="115" t="b">
        <f t="shared" si="8"/>
        <v>0</v>
      </c>
      <c r="I77" s="111">
        <v>0</v>
      </c>
      <c r="J77" s="111">
        <f t="shared" si="9"/>
        <v>1</v>
      </c>
      <c r="K77" s="112" t="str">
        <f t="shared" si="6"/>
        <v>100%</v>
      </c>
      <c r="L77" s="70">
        <f t="shared" si="10"/>
        <v>0</v>
      </c>
      <c r="M77" s="71"/>
      <c r="N77" s="73"/>
      <c r="O77" s="72">
        <f t="shared" si="7"/>
        <v>0</v>
      </c>
    </row>
    <row r="78" spans="1:15" s="16" customFormat="1" ht="15.75" x14ac:dyDescent="0.25">
      <c r="A78" s="15"/>
      <c r="B78" s="14"/>
      <c r="C78" s="66"/>
      <c r="D78" s="15"/>
      <c r="E78" s="74">
        <v>0</v>
      </c>
      <c r="F78" s="69">
        <v>0</v>
      </c>
      <c r="G78" s="69">
        <v>0</v>
      </c>
      <c r="H78" s="115" t="b">
        <f t="shared" si="8"/>
        <v>0</v>
      </c>
      <c r="I78" s="111">
        <v>0</v>
      </c>
      <c r="J78" s="111">
        <f t="shared" si="9"/>
        <v>1</v>
      </c>
      <c r="K78" s="112" t="str">
        <f t="shared" ref="K78:K84" si="11">IF(I78+J78=100%,"100%","FALSE")</f>
        <v>100%</v>
      </c>
      <c r="L78" s="70">
        <f t="shared" si="10"/>
        <v>0</v>
      </c>
      <c r="M78" s="71"/>
      <c r="N78" s="73"/>
      <c r="O78" s="72">
        <f t="shared" si="7"/>
        <v>0</v>
      </c>
    </row>
    <row r="79" spans="1:15" s="16" customFormat="1" ht="15.75" x14ac:dyDescent="0.25">
      <c r="A79" s="15"/>
      <c r="B79" s="14"/>
      <c r="C79" s="66"/>
      <c r="D79" s="15"/>
      <c r="E79" s="74">
        <v>0</v>
      </c>
      <c r="F79" s="69">
        <v>0</v>
      </c>
      <c r="G79" s="69">
        <v>0</v>
      </c>
      <c r="H79" s="115" t="b">
        <f t="shared" si="8"/>
        <v>0</v>
      </c>
      <c r="I79" s="111">
        <v>0</v>
      </c>
      <c r="J79" s="111">
        <f t="shared" si="9"/>
        <v>1</v>
      </c>
      <c r="K79" s="112" t="str">
        <f t="shared" si="11"/>
        <v>100%</v>
      </c>
      <c r="L79" s="70">
        <f t="shared" si="10"/>
        <v>0</v>
      </c>
      <c r="M79" s="71"/>
      <c r="N79" s="73"/>
      <c r="O79" s="72">
        <f t="shared" si="7"/>
        <v>0</v>
      </c>
    </row>
    <row r="80" spans="1:15" s="16" customFormat="1" ht="15.75" x14ac:dyDescent="0.25">
      <c r="A80" s="15"/>
      <c r="B80" s="14"/>
      <c r="C80" s="66"/>
      <c r="D80" s="15"/>
      <c r="E80" s="74">
        <v>0</v>
      </c>
      <c r="F80" s="69">
        <v>0</v>
      </c>
      <c r="G80" s="69">
        <v>0</v>
      </c>
      <c r="H80" s="115" t="b">
        <f t="shared" si="8"/>
        <v>0</v>
      </c>
      <c r="I80" s="111">
        <v>0</v>
      </c>
      <c r="J80" s="111">
        <f t="shared" si="9"/>
        <v>1</v>
      </c>
      <c r="K80" s="112" t="str">
        <f t="shared" si="11"/>
        <v>100%</v>
      </c>
      <c r="L80" s="70">
        <f t="shared" si="10"/>
        <v>0</v>
      </c>
      <c r="M80" s="71"/>
      <c r="N80" s="73"/>
      <c r="O80" s="72">
        <f t="shared" si="7"/>
        <v>0</v>
      </c>
    </row>
    <row r="81" spans="1:15" s="16" customFormat="1" ht="15.75" x14ac:dyDescent="0.25">
      <c r="A81" s="15"/>
      <c r="B81" s="14"/>
      <c r="C81" s="66"/>
      <c r="D81" s="15"/>
      <c r="E81" s="74">
        <v>0</v>
      </c>
      <c r="F81" s="69">
        <v>0</v>
      </c>
      <c r="G81" s="69">
        <v>0</v>
      </c>
      <c r="H81" s="115" t="b">
        <f t="shared" si="8"/>
        <v>0</v>
      </c>
      <c r="I81" s="111">
        <v>0</v>
      </c>
      <c r="J81" s="111">
        <f t="shared" si="9"/>
        <v>1</v>
      </c>
      <c r="K81" s="112" t="str">
        <f t="shared" si="11"/>
        <v>100%</v>
      </c>
      <c r="L81" s="70">
        <f t="shared" si="10"/>
        <v>0</v>
      </c>
      <c r="M81" s="71"/>
      <c r="N81" s="73"/>
      <c r="O81" s="72">
        <f t="shared" si="7"/>
        <v>0</v>
      </c>
    </row>
    <row r="82" spans="1:15" s="16" customFormat="1" ht="15.75" x14ac:dyDescent="0.25">
      <c r="A82" s="15"/>
      <c r="B82" s="14"/>
      <c r="C82" s="66"/>
      <c r="D82" s="15"/>
      <c r="E82" s="74">
        <v>0</v>
      </c>
      <c r="F82" s="69">
        <v>0</v>
      </c>
      <c r="G82" s="69">
        <v>0</v>
      </c>
      <c r="H82" s="115" t="b">
        <f t="shared" si="8"/>
        <v>0</v>
      </c>
      <c r="I82" s="111">
        <v>0</v>
      </c>
      <c r="J82" s="111">
        <f t="shared" si="9"/>
        <v>1</v>
      </c>
      <c r="K82" s="112" t="str">
        <f t="shared" si="11"/>
        <v>100%</v>
      </c>
      <c r="L82" s="70">
        <f t="shared" si="10"/>
        <v>0</v>
      </c>
      <c r="M82" s="71"/>
      <c r="N82" s="73"/>
      <c r="O82" s="72">
        <f t="shared" si="7"/>
        <v>0</v>
      </c>
    </row>
    <row r="83" spans="1:15" s="16" customFormat="1" ht="15.75" x14ac:dyDescent="0.25">
      <c r="A83" s="15"/>
      <c r="B83" s="14"/>
      <c r="C83" s="66"/>
      <c r="D83" s="15"/>
      <c r="E83" s="74">
        <v>0</v>
      </c>
      <c r="F83" s="69">
        <v>0</v>
      </c>
      <c r="G83" s="69">
        <v>0</v>
      </c>
      <c r="H83" s="115" t="b">
        <f t="shared" si="8"/>
        <v>0</v>
      </c>
      <c r="I83" s="111">
        <v>0</v>
      </c>
      <c r="J83" s="111">
        <f t="shared" si="9"/>
        <v>1</v>
      </c>
      <c r="K83" s="112" t="str">
        <f t="shared" si="11"/>
        <v>100%</v>
      </c>
      <c r="L83" s="70">
        <f t="shared" si="10"/>
        <v>0</v>
      </c>
      <c r="M83" s="71"/>
      <c r="N83" s="73"/>
      <c r="O83" s="72">
        <f t="shared" si="7"/>
        <v>0</v>
      </c>
    </row>
    <row r="84" spans="1:15" s="16" customFormat="1" ht="15.75" x14ac:dyDescent="0.25">
      <c r="A84" s="15"/>
      <c r="B84" s="14"/>
      <c r="C84" s="66"/>
      <c r="D84" s="15"/>
      <c r="E84" s="74">
        <v>0</v>
      </c>
      <c r="F84" s="69">
        <v>0</v>
      </c>
      <c r="G84" s="69">
        <v>0</v>
      </c>
      <c r="H84" s="115" t="b">
        <f t="shared" si="8"/>
        <v>0</v>
      </c>
      <c r="I84" s="111">
        <v>0</v>
      </c>
      <c r="J84" s="111">
        <f t="shared" si="9"/>
        <v>1</v>
      </c>
      <c r="K84" s="112" t="str">
        <f t="shared" si="11"/>
        <v>100%</v>
      </c>
      <c r="L84" s="70">
        <f t="shared" si="10"/>
        <v>0</v>
      </c>
      <c r="M84" s="71"/>
      <c r="N84" s="73"/>
      <c r="O84" s="72">
        <f t="shared" si="7"/>
        <v>0</v>
      </c>
    </row>
    <row r="85" spans="1:15" s="16" customFormat="1" ht="15.75" x14ac:dyDescent="0.25">
      <c r="A85" s="15"/>
      <c r="B85" s="14"/>
      <c r="C85" s="66"/>
      <c r="D85" s="15"/>
      <c r="E85" s="74">
        <v>0</v>
      </c>
      <c r="F85" s="69">
        <v>0</v>
      </c>
      <c r="G85" s="69">
        <v>0</v>
      </c>
      <c r="H85" s="115" t="b">
        <f t="shared" si="8"/>
        <v>0</v>
      </c>
      <c r="I85" s="111">
        <v>0</v>
      </c>
      <c r="J85" s="111">
        <f t="shared" si="9"/>
        <v>1</v>
      </c>
      <c r="K85" s="112" t="str">
        <f t="shared" si="0"/>
        <v>100%</v>
      </c>
      <c r="L85" s="70">
        <f t="shared" si="10"/>
        <v>0</v>
      </c>
      <c r="M85" s="71"/>
      <c r="N85" s="73"/>
      <c r="O85" s="72">
        <f t="shared" si="7"/>
        <v>0</v>
      </c>
    </row>
    <row r="86" spans="1:15" s="16" customFormat="1" ht="15.75" x14ac:dyDescent="0.25">
      <c r="A86" s="15"/>
      <c r="B86" s="14"/>
      <c r="C86" s="66"/>
      <c r="D86" s="15"/>
      <c r="E86" s="74">
        <v>0</v>
      </c>
      <c r="F86" s="69">
        <v>0</v>
      </c>
      <c r="G86" s="69">
        <v>0</v>
      </c>
      <c r="H86" s="115" t="b">
        <f t="shared" si="8"/>
        <v>0</v>
      </c>
      <c r="I86" s="111">
        <v>0</v>
      </c>
      <c r="J86" s="111">
        <f t="shared" si="9"/>
        <v>1</v>
      </c>
      <c r="K86" s="112" t="str">
        <f t="shared" ref="K86:K95" si="12">IF(I86+J86=100%,"100%","FALSE")</f>
        <v>100%</v>
      </c>
      <c r="L86" s="70">
        <f t="shared" si="10"/>
        <v>0</v>
      </c>
      <c r="M86" s="71"/>
      <c r="N86" s="73"/>
      <c r="O86" s="72">
        <f t="shared" si="7"/>
        <v>0</v>
      </c>
    </row>
    <row r="87" spans="1:15" s="16" customFormat="1" ht="15.75" x14ac:dyDescent="0.25">
      <c r="A87" s="15"/>
      <c r="B87" s="14"/>
      <c r="C87" s="66"/>
      <c r="D87" s="15"/>
      <c r="E87" s="74">
        <v>0</v>
      </c>
      <c r="F87" s="69">
        <v>0</v>
      </c>
      <c r="G87" s="69">
        <v>0</v>
      </c>
      <c r="H87" s="115" t="b">
        <f t="shared" si="8"/>
        <v>0</v>
      </c>
      <c r="I87" s="111">
        <v>0</v>
      </c>
      <c r="J87" s="111">
        <f t="shared" si="9"/>
        <v>1</v>
      </c>
      <c r="K87" s="112" t="str">
        <f t="shared" si="12"/>
        <v>100%</v>
      </c>
      <c r="L87" s="70">
        <f t="shared" si="10"/>
        <v>0</v>
      </c>
      <c r="M87" s="71"/>
      <c r="N87" s="73"/>
      <c r="O87" s="72">
        <f t="shared" si="7"/>
        <v>0</v>
      </c>
    </row>
    <row r="88" spans="1:15" s="16" customFormat="1" ht="15.75" x14ac:dyDescent="0.25">
      <c r="A88" s="15"/>
      <c r="B88" s="14"/>
      <c r="C88" s="66"/>
      <c r="D88" s="15"/>
      <c r="E88" s="74">
        <v>0</v>
      </c>
      <c r="F88" s="69">
        <v>0</v>
      </c>
      <c r="G88" s="69">
        <v>0</v>
      </c>
      <c r="H88" s="115" t="b">
        <f t="shared" si="8"/>
        <v>0</v>
      </c>
      <c r="I88" s="111">
        <v>0</v>
      </c>
      <c r="J88" s="111">
        <f t="shared" si="9"/>
        <v>1</v>
      </c>
      <c r="K88" s="112" t="str">
        <f t="shared" si="12"/>
        <v>100%</v>
      </c>
      <c r="L88" s="70">
        <f t="shared" si="10"/>
        <v>0</v>
      </c>
      <c r="M88" s="71"/>
      <c r="N88" s="73"/>
      <c r="O88" s="72">
        <f t="shared" si="7"/>
        <v>0</v>
      </c>
    </row>
    <row r="89" spans="1:15" s="16" customFormat="1" ht="15.75" x14ac:dyDescent="0.25">
      <c r="A89" s="15"/>
      <c r="B89" s="14"/>
      <c r="C89" s="66"/>
      <c r="D89" s="15"/>
      <c r="E89" s="74">
        <v>0</v>
      </c>
      <c r="F89" s="69">
        <v>0</v>
      </c>
      <c r="G89" s="69">
        <v>0</v>
      </c>
      <c r="H89" s="115" t="b">
        <f t="shared" si="8"/>
        <v>0</v>
      </c>
      <c r="I89" s="111">
        <v>0</v>
      </c>
      <c r="J89" s="111">
        <f t="shared" si="9"/>
        <v>1</v>
      </c>
      <c r="K89" s="112" t="str">
        <f t="shared" si="12"/>
        <v>100%</v>
      </c>
      <c r="L89" s="70">
        <f t="shared" si="10"/>
        <v>0</v>
      </c>
      <c r="M89" s="71"/>
      <c r="N89" s="73"/>
      <c r="O89" s="72">
        <f t="shared" si="7"/>
        <v>0</v>
      </c>
    </row>
    <row r="90" spans="1:15" s="16" customFormat="1" ht="15.75" x14ac:dyDescent="0.25">
      <c r="A90" s="15"/>
      <c r="B90" s="14"/>
      <c r="C90" s="66"/>
      <c r="D90" s="15"/>
      <c r="E90" s="74">
        <v>0</v>
      </c>
      <c r="F90" s="69">
        <v>0</v>
      </c>
      <c r="G90" s="69">
        <v>0</v>
      </c>
      <c r="H90" s="115" t="b">
        <f t="shared" si="8"/>
        <v>0</v>
      </c>
      <c r="I90" s="111">
        <v>0</v>
      </c>
      <c r="J90" s="111">
        <f t="shared" si="9"/>
        <v>1</v>
      </c>
      <c r="K90" s="112" t="str">
        <f t="shared" si="12"/>
        <v>100%</v>
      </c>
      <c r="L90" s="70">
        <f t="shared" si="10"/>
        <v>0</v>
      </c>
      <c r="M90" s="71"/>
      <c r="N90" s="73"/>
      <c r="O90" s="72">
        <f t="shared" si="7"/>
        <v>0</v>
      </c>
    </row>
    <row r="91" spans="1:15" s="16" customFormat="1" ht="15.75" x14ac:dyDescent="0.25">
      <c r="A91" s="15"/>
      <c r="B91" s="14"/>
      <c r="C91" s="66"/>
      <c r="D91" s="15"/>
      <c r="E91" s="74">
        <v>0</v>
      </c>
      <c r="F91" s="69">
        <v>0</v>
      </c>
      <c r="G91" s="69">
        <v>0</v>
      </c>
      <c r="H91" s="115" t="b">
        <f t="shared" si="8"/>
        <v>0</v>
      </c>
      <c r="I91" s="111">
        <v>0</v>
      </c>
      <c r="J91" s="111">
        <f t="shared" si="9"/>
        <v>1</v>
      </c>
      <c r="K91" s="112" t="str">
        <f t="shared" si="12"/>
        <v>100%</v>
      </c>
      <c r="L91" s="70">
        <f t="shared" si="10"/>
        <v>0</v>
      </c>
      <c r="M91" s="71"/>
      <c r="N91" s="73"/>
      <c r="O91" s="72">
        <f t="shared" si="7"/>
        <v>0</v>
      </c>
    </row>
    <row r="92" spans="1:15" s="16" customFormat="1" ht="15.75" x14ac:dyDescent="0.25">
      <c r="A92" s="15"/>
      <c r="B92" s="14"/>
      <c r="C92" s="66"/>
      <c r="D92" s="15"/>
      <c r="E92" s="74">
        <v>0</v>
      </c>
      <c r="F92" s="69">
        <v>0</v>
      </c>
      <c r="G92" s="69">
        <v>0</v>
      </c>
      <c r="H92" s="115" t="b">
        <f t="shared" si="8"/>
        <v>0</v>
      </c>
      <c r="I92" s="111">
        <v>0</v>
      </c>
      <c r="J92" s="111">
        <f t="shared" si="9"/>
        <v>1</v>
      </c>
      <c r="K92" s="112" t="str">
        <f t="shared" si="12"/>
        <v>100%</v>
      </c>
      <c r="L92" s="70">
        <f t="shared" si="10"/>
        <v>0</v>
      </c>
      <c r="M92" s="71"/>
      <c r="N92" s="73"/>
      <c r="O92" s="72">
        <f t="shared" si="7"/>
        <v>0</v>
      </c>
    </row>
    <row r="93" spans="1:15" s="16" customFormat="1" ht="15.75" x14ac:dyDescent="0.25">
      <c r="A93" s="15"/>
      <c r="B93" s="14"/>
      <c r="C93" s="66"/>
      <c r="D93" s="15"/>
      <c r="E93" s="74">
        <v>0</v>
      </c>
      <c r="F93" s="69">
        <v>0</v>
      </c>
      <c r="G93" s="69">
        <v>0</v>
      </c>
      <c r="H93" s="115" t="b">
        <f t="shared" si="8"/>
        <v>0</v>
      </c>
      <c r="I93" s="111">
        <v>0</v>
      </c>
      <c r="J93" s="111">
        <f t="shared" si="9"/>
        <v>1</v>
      </c>
      <c r="K93" s="112" t="str">
        <f t="shared" si="12"/>
        <v>100%</v>
      </c>
      <c r="L93" s="70">
        <f t="shared" si="10"/>
        <v>0</v>
      </c>
      <c r="M93" s="71"/>
      <c r="N93" s="73"/>
      <c r="O93" s="72">
        <f t="shared" si="7"/>
        <v>0</v>
      </c>
    </row>
    <row r="94" spans="1:15" s="16" customFormat="1" ht="15.75" x14ac:dyDescent="0.25">
      <c r="A94" s="15"/>
      <c r="B94" s="14"/>
      <c r="C94" s="66"/>
      <c r="D94" s="15"/>
      <c r="E94" s="74">
        <v>0</v>
      </c>
      <c r="F94" s="69">
        <v>0</v>
      </c>
      <c r="G94" s="69">
        <v>0</v>
      </c>
      <c r="H94" s="115" t="b">
        <f t="shared" si="8"/>
        <v>0</v>
      </c>
      <c r="I94" s="111">
        <v>0</v>
      </c>
      <c r="J94" s="111">
        <f t="shared" si="9"/>
        <v>1</v>
      </c>
      <c r="K94" s="112" t="str">
        <f t="shared" si="12"/>
        <v>100%</v>
      </c>
      <c r="L94" s="70">
        <f t="shared" si="10"/>
        <v>0</v>
      </c>
      <c r="M94" s="71"/>
      <c r="N94" s="73"/>
      <c r="O94" s="72">
        <f t="shared" si="7"/>
        <v>0</v>
      </c>
    </row>
    <row r="95" spans="1:15" s="16" customFormat="1" ht="15.75" x14ac:dyDescent="0.25">
      <c r="A95" s="15"/>
      <c r="B95" s="14"/>
      <c r="C95" s="66"/>
      <c r="D95" s="15"/>
      <c r="E95" s="74">
        <v>0</v>
      </c>
      <c r="F95" s="69">
        <v>0</v>
      </c>
      <c r="G95" s="69">
        <v>0</v>
      </c>
      <c r="H95" s="115" t="b">
        <f t="shared" si="8"/>
        <v>0</v>
      </c>
      <c r="I95" s="111">
        <v>0</v>
      </c>
      <c r="J95" s="111">
        <f t="shared" si="9"/>
        <v>1</v>
      </c>
      <c r="K95" s="112" t="str">
        <f t="shared" si="12"/>
        <v>100%</v>
      </c>
      <c r="L95" s="70">
        <f t="shared" si="10"/>
        <v>0</v>
      </c>
      <c r="M95" s="71"/>
      <c r="N95" s="73"/>
      <c r="O95" s="72">
        <f t="shared" si="7"/>
        <v>0</v>
      </c>
    </row>
    <row r="96" spans="1:15" s="16" customFormat="1" ht="15.75" x14ac:dyDescent="0.25">
      <c r="A96" s="15"/>
      <c r="B96" s="14"/>
      <c r="C96" s="66"/>
      <c r="D96" s="15"/>
      <c r="E96" s="74">
        <v>0</v>
      </c>
      <c r="F96" s="69">
        <v>0</v>
      </c>
      <c r="G96" s="69">
        <v>0</v>
      </c>
      <c r="H96" s="115" t="b">
        <f t="shared" si="8"/>
        <v>0</v>
      </c>
      <c r="I96" s="111">
        <v>0</v>
      </c>
      <c r="J96" s="111">
        <f t="shared" si="9"/>
        <v>1</v>
      </c>
      <c r="K96" s="112" t="str">
        <f t="shared" si="0"/>
        <v>100%</v>
      </c>
      <c r="L96" s="70">
        <f t="shared" si="10"/>
        <v>0</v>
      </c>
      <c r="M96" s="71"/>
      <c r="N96" s="73"/>
      <c r="O96" s="72">
        <f t="shared" si="7"/>
        <v>0</v>
      </c>
    </row>
    <row r="97" spans="1:15" s="16" customFormat="1" ht="15.75" x14ac:dyDescent="0.25">
      <c r="A97" s="15"/>
      <c r="B97" s="14"/>
      <c r="C97" s="66"/>
      <c r="D97" s="15"/>
      <c r="E97" s="74">
        <v>0</v>
      </c>
      <c r="F97" s="69">
        <v>0</v>
      </c>
      <c r="G97" s="69">
        <v>0</v>
      </c>
      <c r="H97" s="115" t="b">
        <f t="shared" si="8"/>
        <v>0</v>
      </c>
      <c r="I97" s="111">
        <v>0</v>
      </c>
      <c r="J97" s="111">
        <f t="shared" si="9"/>
        <v>1</v>
      </c>
      <c r="K97" s="112" t="str">
        <f t="shared" si="0"/>
        <v>100%</v>
      </c>
      <c r="L97" s="70">
        <f t="shared" si="10"/>
        <v>0</v>
      </c>
      <c r="M97" s="71"/>
      <c r="N97" s="73"/>
      <c r="O97" s="72">
        <f t="shared" si="7"/>
        <v>0</v>
      </c>
    </row>
    <row r="98" spans="1:15" s="16" customFormat="1" ht="15.75" x14ac:dyDescent="0.25">
      <c r="A98" s="15"/>
      <c r="B98" s="14"/>
      <c r="C98" s="66"/>
      <c r="D98" s="15"/>
      <c r="E98" s="74">
        <v>0</v>
      </c>
      <c r="F98" s="69">
        <v>0</v>
      </c>
      <c r="G98" s="69">
        <v>0</v>
      </c>
      <c r="H98" s="115" t="b">
        <f t="shared" si="8"/>
        <v>0</v>
      </c>
      <c r="I98" s="111">
        <v>0</v>
      </c>
      <c r="J98" s="111">
        <f t="shared" si="9"/>
        <v>1</v>
      </c>
      <c r="K98" s="112" t="str">
        <f t="shared" si="0"/>
        <v>100%</v>
      </c>
      <c r="L98" s="70">
        <f t="shared" si="10"/>
        <v>0</v>
      </c>
      <c r="M98" s="71"/>
      <c r="N98" s="73"/>
      <c r="O98" s="72">
        <f t="shared" si="7"/>
        <v>0</v>
      </c>
    </row>
    <row r="99" spans="1:15" s="16" customFormat="1" ht="15.75" x14ac:dyDescent="0.25">
      <c r="A99" s="15"/>
      <c r="B99" s="14"/>
      <c r="C99" s="66"/>
      <c r="D99" s="15"/>
      <c r="E99" s="74">
        <v>0</v>
      </c>
      <c r="F99" s="69">
        <v>0</v>
      </c>
      <c r="G99" s="69">
        <v>0</v>
      </c>
      <c r="H99" s="115" t="b">
        <f t="shared" si="8"/>
        <v>0</v>
      </c>
      <c r="I99" s="111">
        <v>0</v>
      </c>
      <c r="J99" s="111">
        <f t="shared" si="9"/>
        <v>1</v>
      </c>
      <c r="K99" s="112" t="str">
        <f>IF(I99+J99=100%,"100%","FALSE")</f>
        <v>100%</v>
      </c>
      <c r="L99" s="70">
        <f t="shared" si="10"/>
        <v>0</v>
      </c>
      <c r="M99" s="71"/>
      <c r="N99" s="73"/>
      <c r="O99" s="72">
        <f t="shared" si="7"/>
        <v>0</v>
      </c>
    </row>
    <row r="100" spans="1:15" s="16" customFormat="1" ht="15.75" x14ac:dyDescent="0.25">
      <c r="A100" s="15"/>
      <c r="B100" s="14"/>
      <c r="C100" s="66"/>
      <c r="D100" s="15"/>
      <c r="E100" s="74">
        <v>0</v>
      </c>
      <c r="F100" s="69">
        <v>0</v>
      </c>
      <c r="G100" s="69">
        <v>0</v>
      </c>
      <c r="H100" s="115" t="b">
        <f t="shared" si="8"/>
        <v>0</v>
      </c>
      <c r="I100" s="111">
        <v>0</v>
      </c>
      <c r="J100" s="111">
        <f t="shared" si="9"/>
        <v>1</v>
      </c>
      <c r="K100" s="112" t="str">
        <f>IF(I100+J100=100%,"100%","FALSE")</f>
        <v>100%</v>
      </c>
      <c r="L100" s="70">
        <f t="shared" si="10"/>
        <v>0</v>
      </c>
      <c r="M100" s="71"/>
      <c r="N100" s="73"/>
      <c r="O100" s="72">
        <f t="shared" si="7"/>
        <v>0</v>
      </c>
    </row>
    <row r="101" spans="1:15" s="16" customFormat="1" ht="15.75" x14ac:dyDescent="0.25">
      <c r="A101" s="15"/>
      <c r="B101" s="14"/>
      <c r="C101" s="66"/>
      <c r="D101" s="15"/>
      <c r="E101" s="74">
        <v>0</v>
      </c>
      <c r="F101" s="69">
        <v>0</v>
      </c>
      <c r="G101" s="69">
        <v>0</v>
      </c>
      <c r="H101" s="115" t="b">
        <f t="shared" si="8"/>
        <v>0</v>
      </c>
      <c r="I101" s="111">
        <v>0</v>
      </c>
      <c r="J101" s="111">
        <f t="shared" si="9"/>
        <v>1</v>
      </c>
      <c r="K101" s="112" t="str">
        <f>IF(I101+J101=100%,"100%","FALSE")</f>
        <v>100%</v>
      </c>
      <c r="L101" s="70">
        <f t="shared" si="10"/>
        <v>0</v>
      </c>
      <c r="M101" s="71"/>
      <c r="N101" s="73"/>
      <c r="O101" s="72">
        <f t="shared" ref="O101:O105" si="13">ROUND((N101*M101),0)</f>
        <v>0</v>
      </c>
    </row>
    <row r="102" spans="1:15" s="16" customFormat="1" ht="15.75" x14ac:dyDescent="0.25">
      <c r="A102" s="15"/>
      <c r="B102" s="14"/>
      <c r="C102" s="66"/>
      <c r="D102" s="15"/>
      <c r="E102" s="74">
        <v>0</v>
      </c>
      <c r="F102" s="69">
        <v>0</v>
      </c>
      <c r="G102" s="69">
        <v>0</v>
      </c>
      <c r="H102" s="115" t="b">
        <f t="shared" si="8"/>
        <v>0</v>
      </c>
      <c r="I102" s="111">
        <v>0</v>
      </c>
      <c r="J102" s="111">
        <f t="shared" si="9"/>
        <v>1</v>
      </c>
      <c r="K102" s="112" t="str">
        <f t="shared" si="0"/>
        <v>100%</v>
      </c>
      <c r="L102" s="70">
        <f t="shared" si="10"/>
        <v>0</v>
      </c>
      <c r="M102" s="71"/>
      <c r="N102" s="73"/>
      <c r="O102" s="72">
        <f t="shared" si="13"/>
        <v>0</v>
      </c>
    </row>
    <row r="103" spans="1:15" s="16" customFormat="1" ht="15.75" x14ac:dyDescent="0.25">
      <c r="A103" s="15"/>
      <c r="B103" s="14"/>
      <c r="C103" s="66"/>
      <c r="D103" s="15"/>
      <c r="E103" s="74">
        <v>0</v>
      </c>
      <c r="F103" s="69">
        <v>0</v>
      </c>
      <c r="G103" s="69">
        <v>0</v>
      </c>
      <c r="H103" s="115" t="b">
        <f t="shared" si="8"/>
        <v>0</v>
      </c>
      <c r="I103" s="111">
        <v>0</v>
      </c>
      <c r="J103" s="111">
        <f t="shared" si="9"/>
        <v>1</v>
      </c>
      <c r="K103" s="112" t="str">
        <f>IF(I103+J103=100%,"100%","FALSE")</f>
        <v>100%</v>
      </c>
      <c r="L103" s="70">
        <f t="shared" si="10"/>
        <v>0</v>
      </c>
      <c r="M103" s="71"/>
      <c r="N103" s="73"/>
      <c r="O103" s="72">
        <f t="shared" si="13"/>
        <v>0</v>
      </c>
    </row>
    <row r="104" spans="1:15" s="16" customFormat="1" ht="15.75" x14ac:dyDescent="0.25">
      <c r="A104" s="15"/>
      <c r="B104" s="14"/>
      <c r="C104" s="66"/>
      <c r="D104" s="15"/>
      <c r="E104" s="74">
        <v>0</v>
      </c>
      <c r="F104" s="69">
        <v>0</v>
      </c>
      <c r="G104" s="69">
        <v>0</v>
      </c>
      <c r="H104" s="115" t="b">
        <f t="shared" si="8"/>
        <v>0</v>
      </c>
      <c r="I104" s="111">
        <v>0</v>
      </c>
      <c r="J104" s="111">
        <f t="shared" si="9"/>
        <v>1</v>
      </c>
      <c r="K104" s="112" t="str">
        <f>IF(I104+J104=100%,"100%","FALSE")</f>
        <v>100%</v>
      </c>
      <c r="L104" s="70">
        <f t="shared" si="10"/>
        <v>0</v>
      </c>
      <c r="M104" s="71"/>
      <c r="N104" s="73"/>
      <c r="O104" s="72">
        <f t="shared" si="13"/>
        <v>0</v>
      </c>
    </row>
    <row r="105" spans="1:15" s="16" customFormat="1" ht="15.75" x14ac:dyDescent="0.25">
      <c r="A105" s="15"/>
      <c r="B105" s="14"/>
      <c r="C105" s="66"/>
      <c r="D105" s="15"/>
      <c r="E105" s="74">
        <v>0</v>
      </c>
      <c r="F105" s="69">
        <v>0</v>
      </c>
      <c r="G105" s="69">
        <v>0</v>
      </c>
      <c r="H105" s="115" t="b">
        <f t="shared" si="8"/>
        <v>0</v>
      </c>
      <c r="I105" s="111">
        <v>0</v>
      </c>
      <c r="J105" s="111">
        <f t="shared" si="9"/>
        <v>1</v>
      </c>
      <c r="K105" s="112" t="str">
        <f t="shared" si="0"/>
        <v>100%</v>
      </c>
      <c r="L105" s="70">
        <f t="shared" si="10"/>
        <v>0</v>
      </c>
      <c r="M105" s="71"/>
      <c r="N105" s="73"/>
      <c r="O105" s="72">
        <f t="shared" si="13"/>
        <v>0</v>
      </c>
    </row>
    <row r="106" spans="1:15" x14ac:dyDescent="0.2">
      <c r="A106" s="75" t="s">
        <v>0</v>
      </c>
      <c r="B106" s="76"/>
      <c r="C106" s="88"/>
      <c r="D106" s="77"/>
      <c r="E106" s="78"/>
      <c r="F106" s="79"/>
      <c r="G106" s="79"/>
      <c r="H106" s="116"/>
      <c r="I106" s="83"/>
      <c r="J106" s="83"/>
      <c r="K106" s="83"/>
      <c r="L106" s="80"/>
      <c r="M106" s="81">
        <f>ROUND((SUM(M5:M105)),0)</f>
        <v>0</v>
      </c>
      <c r="N106" s="82"/>
      <c r="O106" s="81">
        <f>SUM(O5:O105)</f>
        <v>0</v>
      </c>
    </row>
    <row r="108" spans="1:15" x14ac:dyDescent="0.2">
      <c r="N108" s="21"/>
      <c r="O108" s="22"/>
    </row>
    <row r="109" spans="1:15" x14ac:dyDescent="0.2">
      <c r="N109" s="21"/>
      <c r="O109" s="22"/>
    </row>
    <row r="110" spans="1:15" x14ac:dyDescent="0.2">
      <c r="N110" s="21"/>
      <c r="O110" s="22"/>
    </row>
    <row r="111" spans="1:15" x14ac:dyDescent="0.2">
      <c r="N111" s="21"/>
      <c r="O111" s="22"/>
    </row>
    <row r="112" spans="1:15" x14ac:dyDescent="0.2">
      <c r="N112" s="21"/>
      <c r="O112" s="22"/>
    </row>
    <row r="113" spans="14:15" x14ac:dyDescent="0.2">
      <c r="N113" s="21"/>
      <c r="O113" s="22"/>
    </row>
    <row r="114" spans="14:15" x14ac:dyDescent="0.2">
      <c r="N114" s="21"/>
      <c r="O114" s="22"/>
    </row>
    <row r="115" spans="14:15" x14ac:dyDescent="0.2">
      <c r="N115" s="21"/>
      <c r="O115" s="22"/>
    </row>
    <row r="116" spans="14:15" x14ac:dyDescent="0.2">
      <c r="N116" s="21"/>
      <c r="O116" s="22"/>
    </row>
    <row r="117" spans="14:15" x14ac:dyDescent="0.2">
      <c r="N117" s="21"/>
      <c r="O117" s="22"/>
    </row>
    <row r="118" spans="14:15" x14ac:dyDescent="0.2">
      <c r="N118" s="21"/>
      <c r="O118" s="22"/>
    </row>
    <row r="119" spans="14:15" x14ac:dyDescent="0.2">
      <c r="N119" s="21"/>
      <c r="O119" s="22"/>
    </row>
    <row r="120" spans="14:15" x14ac:dyDescent="0.2">
      <c r="N120" s="21"/>
      <c r="O120" s="22"/>
    </row>
    <row r="121" spans="14:15" x14ac:dyDescent="0.2">
      <c r="N121" s="21"/>
      <c r="O121" s="22"/>
    </row>
  </sheetData>
  <sheetProtection formatCells="0" formatRows="0" sort="0" autoFilter="0" pivotTables="0"/>
  <protectedRanges>
    <protectedRange sqref="B1:M1" name="Range3"/>
    <protectedRange sqref="M5:M105" name="Range2"/>
    <protectedRange sqref="N5:N105" name="Range4"/>
    <protectedRange sqref="C8:C21" name="Range1_2"/>
    <protectedRange sqref="A5:A7" name="Range1_4"/>
    <protectedRange sqref="C5:C7" name="Range1_5"/>
    <protectedRange sqref="D5:D7" name="Range1_6"/>
    <protectedRange sqref="E5" name="Range1_7"/>
    <protectedRange sqref="F5" name="Range1_8"/>
  </protectedRanges>
  <mergeCells count="11">
    <mergeCell ref="N3:O3"/>
    <mergeCell ref="I3:K3"/>
    <mergeCell ref="A2:K2"/>
    <mergeCell ref="B3:B4"/>
    <mergeCell ref="D3:D4"/>
    <mergeCell ref="E3:E4"/>
    <mergeCell ref="F3:F4"/>
    <mergeCell ref="G3:G4"/>
    <mergeCell ref="H3:H4"/>
    <mergeCell ref="A3:A4"/>
    <mergeCell ref="C3:C4"/>
  </mergeCells>
  <phoneticPr fontId="2" type="noConversion"/>
  <conditionalFormatting sqref="A6">
    <cfRule type="expression" dxfId="0" priority="1" stopIfTrue="1">
      <formula>"IF($A$5="""")"</formula>
    </cfRule>
  </conditionalFormatting>
  <dataValidations count="2">
    <dataValidation allowBlank="1" showInputMessage="1" showErrorMessage="1" prompt="Round to the nearest dollar" sqref="M5:M105"/>
    <dataValidation type="list" allowBlank="1" showInputMessage="1" showErrorMessage="1" sqref="B5:B105">
      <formula1>"X"</formula1>
    </dataValidation>
  </dataValidations>
  <pageMargins left="0.75" right="0.75" top="1" bottom="1" header="0.5" footer="0.5"/>
  <pageSetup scale="59" fitToHeight="0" orientation="landscape" r:id="rId1"/>
  <headerFooter alignWithMargins="0"/>
  <rowBreaks count="1" manualBreakCount="1">
    <brk id="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9" zoomScaleNormal="89" workbookViewId="0">
      <pane ySplit="4" topLeftCell="A5" activePane="bottomLeft" state="frozen"/>
      <selection activeCell="A5" sqref="A5"/>
      <selection pane="bottomLeft"/>
    </sheetView>
  </sheetViews>
  <sheetFormatPr defaultRowHeight="12.75" x14ac:dyDescent="0.2"/>
  <cols>
    <col min="1" max="1" width="40.7109375" style="16" customWidth="1"/>
    <col min="2" max="2" width="3.7109375" style="16" customWidth="1"/>
    <col min="3" max="3" width="25.7109375" style="16" customWidth="1"/>
    <col min="4" max="4" width="10.7109375" style="16" customWidth="1"/>
    <col min="5" max="5" width="10.7109375" style="17" customWidth="1"/>
    <col min="6" max="7" width="10.7109375" style="18" customWidth="1"/>
    <col min="8" max="8" width="10.7109375" style="24" customWidth="1"/>
    <col min="9" max="12" width="10.7109375" style="7" customWidth="1"/>
    <col min="13" max="13" width="10.7109375" style="19" customWidth="1"/>
    <col min="14" max="14" width="10.7109375" style="20" customWidth="1"/>
    <col min="15" max="15" width="10.7109375" style="19" customWidth="1"/>
    <col min="16" max="16384" width="9.140625" style="7"/>
  </cols>
  <sheetData>
    <row r="1" spans="1:15" s="3" customFormat="1" ht="30.75" customHeight="1" thickBot="1" x14ac:dyDescent="0.25">
      <c r="A1" s="102" t="s">
        <v>74</v>
      </c>
      <c r="B1" s="63"/>
      <c r="C1" s="63"/>
      <c r="D1" s="63"/>
      <c r="E1" s="63"/>
      <c r="F1" s="2"/>
      <c r="G1" s="2"/>
      <c r="H1" s="23"/>
      <c r="J1" s="99" t="s">
        <v>65</v>
      </c>
      <c r="L1" s="100"/>
      <c r="M1" s="106"/>
      <c r="N1" s="5"/>
      <c r="O1" s="4"/>
    </row>
    <row r="2" spans="1:15" s="1" customFormat="1" ht="21.7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6"/>
      <c r="M2" s="7"/>
      <c r="N2" s="8"/>
      <c r="O2" s="9"/>
    </row>
    <row r="3" spans="1:15" ht="15.75" customHeight="1" x14ac:dyDescent="0.2">
      <c r="A3" s="124" t="s">
        <v>62</v>
      </c>
      <c r="B3" s="124"/>
      <c r="C3" s="124" t="s">
        <v>63</v>
      </c>
      <c r="D3" s="124" t="s">
        <v>36</v>
      </c>
      <c r="E3" s="124" t="s">
        <v>53</v>
      </c>
      <c r="F3" s="120" t="s">
        <v>54</v>
      </c>
      <c r="G3" s="120" t="s">
        <v>55</v>
      </c>
      <c r="H3" s="129" t="s">
        <v>35</v>
      </c>
      <c r="I3" s="122" t="s">
        <v>25</v>
      </c>
      <c r="J3" s="122"/>
      <c r="K3" s="122"/>
      <c r="L3" s="124" t="s">
        <v>64</v>
      </c>
      <c r="M3" s="107" t="s">
        <v>29</v>
      </c>
      <c r="N3" s="120" t="s">
        <v>32</v>
      </c>
      <c r="O3" s="122"/>
    </row>
    <row r="4" spans="1:15" s="12" customFormat="1" ht="98.25" customHeight="1" x14ac:dyDescent="0.2">
      <c r="A4" s="124"/>
      <c r="B4" s="124"/>
      <c r="C4" s="124"/>
      <c r="D4" s="124"/>
      <c r="E4" s="124"/>
      <c r="F4" s="120"/>
      <c r="G4" s="120"/>
      <c r="H4" s="129"/>
      <c r="I4" s="118" t="s">
        <v>59</v>
      </c>
      <c r="J4" s="118" t="s">
        <v>60</v>
      </c>
      <c r="K4" s="118" t="s">
        <v>61</v>
      </c>
      <c r="L4" s="124"/>
      <c r="M4" s="11" t="s">
        <v>69</v>
      </c>
      <c r="N4" s="103" t="s">
        <v>66</v>
      </c>
      <c r="O4" s="11" t="s">
        <v>68</v>
      </c>
    </row>
    <row r="5" spans="1:15" s="13" customFormat="1" ht="18" customHeight="1" x14ac:dyDescent="0.2">
      <c r="A5" s="15"/>
      <c r="B5" s="67"/>
      <c r="C5" s="15"/>
      <c r="D5" s="69">
        <v>0</v>
      </c>
      <c r="E5" s="84">
        <v>0</v>
      </c>
      <c r="F5" s="85">
        <v>0</v>
      </c>
      <c r="G5" s="85">
        <v>0</v>
      </c>
      <c r="H5" s="115" t="b">
        <f>IF(G5&gt;0,(E5*F5)/G5,FALSE)</f>
        <v>0</v>
      </c>
      <c r="I5" s="111">
        <v>0</v>
      </c>
      <c r="J5" s="111">
        <f>1-I5</f>
        <v>1</v>
      </c>
      <c r="K5" s="112" t="str">
        <f t="shared" ref="K5:K16" si="0">IF(I5+J5=100%,"100%","FALSE")</f>
        <v>100%</v>
      </c>
      <c r="L5" s="70">
        <f t="shared" ref="L5:L16" si="1">(D5*E5*F5)/2080</f>
        <v>0</v>
      </c>
      <c r="M5" s="86"/>
      <c r="N5" s="73"/>
      <c r="O5" s="72">
        <f>ROUND((N5*M5),0)</f>
        <v>0</v>
      </c>
    </row>
    <row r="6" spans="1:15" s="13" customFormat="1" ht="15" customHeight="1" x14ac:dyDescent="0.2">
      <c r="A6" s="15"/>
      <c r="B6" s="67"/>
      <c r="C6" s="15"/>
      <c r="D6" s="85">
        <v>0</v>
      </c>
      <c r="E6" s="87">
        <v>0</v>
      </c>
      <c r="F6" s="87">
        <v>0</v>
      </c>
      <c r="G6" s="87">
        <v>0</v>
      </c>
      <c r="H6" s="115" t="b">
        <f t="shared" ref="H6:H16" si="2">IF(G6&gt;0,(E6*F6)/G6,FALSE)</f>
        <v>0</v>
      </c>
      <c r="I6" s="111">
        <v>0</v>
      </c>
      <c r="J6" s="111">
        <f t="shared" ref="J6:J16" si="3">1-I6</f>
        <v>1</v>
      </c>
      <c r="K6" s="112" t="str">
        <f t="shared" si="0"/>
        <v>100%</v>
      </c>
      <c r="L6" s="70">
        <f t="shared" si="1"/>
        <v>0</v>
      </c>
      <c r="M6" s="86"/>
      <c r="N6" s="73"/>
      <c r="O6" s="72">
        <f t="shared" ref="O6:O16" si="4">N6*M6</f>
        <v>0</v>
      </c>
    </row>
    <row r="7" spans="1:15" s="13" customFormat="1" x14ac:dyDescent="0.2">
      <c r="A7" s="15"/>
      <c r="B7" s="67"/>
      <c r="C7" s="15"/>
      <c r="D7" s="85">
        <v>0</v>
      </c>
      <c r="E7" s="87">
        <v>0</v>
      </c>
      <c r="F7" s="87">
        <v>0</v>
      </c>
      <c r="G7" s="87">
        <v>0</v>
      </c>
      <c r="H7" s="115" t="b">
        <f t="shared" si="2"/>
        <v>0</v>
      </c>
      <c r="I7" s="111">
        <v>0</v>
      </c>
      <c r="J7" s="111">
        <f t="shared" si="3"/>
        <v>1</v>
      </c>
      <c r="K7" s="112" t="str">
        <f t="shared" si="0"/>
        <v>100%</v>
      </c>
      <c r="L7" s="70">
        <f t="shared" si="1"/>
        <v>0</v>
      </c>
      <c r="M7" s="86"/>
      <c r="N7" s="73"/>
      <c r="O7" s="72">
        <f t="shared" si="4"/>
        <v>0</v>
      </c>
    </row>
    <row r="8" spans="1:15" s="13" customFormat="1" ht="13.5" customHeight="1" x14ac:dyDescent="0.2">
      <c r="A8" s="15"/>
      <c r="B8" s="67"/>
      <c r="C8" s="15"/>
      <c r="D8" s="85">
        <v>0</v>
      </c>
      <c r="E8" s="87">
        <v>0</v>
      </c>
      <c r="F8" s="87">
        <v>0</v>
      </c>
      <c r="G8" s="87">
        <v>0</v>
      </c>
      <c r="H8" s="115" t="b">
        <f t="shared" si="2"/>
        <v>0</v>
      </c>
      <c r="I8" s="111">
        <v>0</v>
      </c>
      <c r="J8" s="111">
        <f t="shared" si="3"/>
        <v>1</v>
      </c>
      <c r="K8" s="112" t="str">
        <f t="shared" si="0"/>
        <v>100%</v>
      </c>
      <c r="L8" s="70">
        <f t="shared" si="1"/>
        <v>0</v>
      </c>
      <c r="M8" s="86"/>
      <c r="N8" s="73"/>
      <c r="O8" s="72">
        <f t="shared" si="4"/>
        <v>0</v>
      </c>
    </row>
    <row r="9" spans="1:15" s="13" customFormat="1" ht="13.5" customHeight="1" x14ac:dyDescent="0.2">
      <c r="A9" s="15"/>
      <c r="B9" s="67"/>
      <c r="C9" s="15"/>
      <c r="D9" s="85">
        <v>0</v>
      </c>
      <c r="E9" s="87">
        <v>0</v>
      </c>
      <c r="F9" s="87">
        <v>0</v>
      </c>
      <c r="G9" s="87">
        <v>0</v>
      </c>
      <c r="H9" s="115" t="b">
        <f t="shared" si="2"/>
        <v>0</v>
      </c>
      <c r="I9" s="111">
        <v>0</v>
      </c>
      <c r="J9" s="111">
        <f t="shared" si="3"/>
        <v>1</v>
      </c>
      <c r="K9" s="112" t="str">
        <f t="shared" si="0"/>
        <v>100%</v>
      </c>
      <c r="L9" s="70">
        <f t="shared" si="1"/>
        <v>0</v>
      </c>
      <c r="M9" s="86"/>
      <c r="N9" s="73"/>
      <c r="O9" s="72">
        <f t="shared" si="4"/>
        <v>0</v>
      </c>
    </row>
    <row r="10" spans="1:15" s="13" customFormat="1" ht="13.5" customHeight="1" x14ac:dyDescent="0.2">
      <c r="A10" s="15"/>
      <c r="B10" s="67"/>
      <c r="C10" s="15"/>
      <c r="D10" s="85">
        <v>0</v>
      </c>
      <c r="E10" s="87">
        <v>0</v>
      </c>
      <c r="F10" s="87">
        <v>0</v>
      </c>
      <c r="G10" s="87">
        <v>0</v>
      </c>
      <c r="H10" s="115" t="b">
        <f t="shared" si="2"/>
        <v>0</v>
      </c>
      <c r="I10" s="111">
        <v>0</v>
      </c>
      <c r="J10" s="111">
        <f t="shared" si="3"/>
        <v>1</v>
      </c>
      <c r="K10" s="112" t="str">
        <f t="shared" si="0"/>
        <v>100%</v>
      </c>
      <c r="L10" s="70">
        <f t="shared" si="1"/>
        <v>0</v>
      </c>
      <c r="M10" s="86"/>
      <c r="N10" s="73"/>
      <c r="O10" s="72">
        <f t="shared" si="4"/>
        <v>0</v>
      </c>
    </row>
    <row r="11" spans="1:15" s="13" customFormat="1" ht="13.5" customHeight="1" x14ac:dyDescent="0.2">
      <c r="A11" s="15"/>
      <c r="B11" s="67"/>
      <c r="C11" s="15"/>
      <c r="D11" s="85">
        <v>0</v>
      </c>
      <c r="E11" s="87">
        <v>0</v>
      </c>
      <c r="F11" s="87">
        <v>0</v>
      </c>
      <c r="G11" s="87">
        <v>0</v>
      </c>
      <c r="H11" s="115" t="b">
        <f t="shared" si="2"/>
        <v>0</v>
      </c>
      <c r="I11" s="111">
        <v>0</v>
      </c>
      <c r="J11" s="111">
        <f t="shared" si="3"/>
        <v>1</v>
      </c>
      <c r="K11" s="112" t="str">
        <f t="shared" si="0"/>
        <v>100%</v>
      </c>
      <c r="L11" s="70">
        <f t="shared" si="1"/>
        <v>0</v>
      </c>
      <c r="M11" s="86"/>
      <c r="N11" s="73"/>
      <c r="O11" s="72">
        <f t="shared" si="4"/>
        <v>0</v>
      </c>
    </row>
    <row r="12" spans="1:15" s="13" customFormat="1" ht="13.5" customHeight="1" x14ac:dyDescent="0.2">
      <c r="A12" s="15"/>
      <c r="B12" s="67"/>
      <c r="C12" s="15"/>
      <c r="D12" s="85">
        <v>0</v>
      </c>
      <c r="E12" s="87">
        <v>0</v>
      </c>
      <c r="F12" s="87">
        <v>0</v>
      </c>
      <c r="G12" s="87">
        <v>0</v>
      </c>
      <c r="H12" s="115" t="b">
        <f t="shared" si="2"/>
        <v>0</v>
      </c>
      <c r="I12" s="111">
        <v>0</v>
      </c>
      <c r="J12" s="111">
        <f t="shared" si="3"/>
        <v>1</v>
      </c>
      <c r="K12" s="112" t="str">
        <f t="shared" si="0"/>
        <v>100%</v>
      </c>
      <c r="L12" s="70">
        <f t="shared" si="1"/>
        <v>0</v>
      </c>
      <c r="M12" s="86"/>
      <c r="N12" s="73"/>
      <c r="O12" s="72">
        <f t="shared" si="4"/>
        <v>0</v>
      </c>
    </row>
    <row r="13" spans="1:15" s="13" customFormat="1" ht="13.5" customHeight="1" x14ac:dyDescent="0.2">
      <c r="A13" s="15"/>
      <c r="B13" s="67"/>
      <c r="C13" s="15"/>
      <c r="D13" s="85">
        <v>0</v>
      </c>
      <c r="E13" s="87">
        <v>0</v>
      </c>
      <c r="F13" s="87">
        <v>0</v>
      </c>
      <c r="G13" s="87">
        <v>0</v>
      </c>
      <c r="H13" s="115" t="b">
        <f t="shared" si="2"/>
        <v>0</v>
      </c>
      <c r="I13" s="111">
        <v>0</v>
      </c>
      <c r="J13" s="111">
        <f t="shared" si="3"/>
        <v>1</v>
      </c>
      <c r="K13" s="112" t="str">
        <f t="shared" si="0"/>
        <v>100%</v>
      </c>
      <c r="L13" s="70">
        <f t="shared" si="1"/>
        <v>0</v>
      </c>
      <c r="M13" s="86"/>
      <c r="N13" s="73"/>
      <c r="O13" s="72">
        <f t="shared" si="4"/>
        <v>0</v>
      </c>
    </row>
    <row r="14" spans="1:15" s="13" customFormat="1" ht="13.5" customHeight="1" x14ac:dyDescent="0.2">
      <c r="A14" s="15"/>
      <c r="B14" s="67"/>
      <c r="C14" s="15"/>
      <c r="D14" s="85">
        <v>0</v>
      </c>
      <c r="E14" s="87">
        <v>0</v>
      </c>
      <c r="F14" s="87">
        <v>0</v>
      </c>
      <c r="G14" s="87">
        <v>0</v>
      </c>
      <c r="H14" s="115" t="b">
        <f t="shared" si="2"/>
        <v>0</v>
      </c>
      <c r="I14" s="111">
        <v>0</v>
      </c>
      <c r="J14" s="111">
        <f t="shared" si="3"/>
        <v>1</v>
      </c>
      <c r="K14" s="112" t="str">
        <f t="shared" si="0"/>
        <v>100%</v>
      </c>
      <c r="L14" s="70">
        <f t="shared" si="1"/>
        <v>0</v>
      </c>
      <c r="M14" s="86"/>
      <c r="N14" s="73"/>
      <c r="O14" s="72">
        <f t="shared" si="4"/>
        <v>0</v>
      </c>
    </row>
    <row r="15" spans="1:15" s="13" customFormat="1" ht="13.5" customHeight="1" x14ac:dyDescent="0.2">
      <c r="A15" s="15"/>
      <c r="B15" s="67"/>
      <c r="C15" s="15"/>
      <c r="D15" s="85">
        <v>0</v>
      </c>
      <c r="E15" s="87">
        <v>0</v>
      </c>
      <c r="F15" s="87">
        <v>0</v>
      </c>
      <c r="G15" s="87">
        <v>0</v>
      </c>
      <c r="H15" s="115" t="b">
        <f t="shared" si="2"/>
        <v>0</v>
      </c>
      <c r="I15" s="111">
        <v>0</v>
      </c>
      <c r="J15" s="111">
        <f t="shared" si="3"/>
        <v>1</v>
      </c>
      <c r="K15" s="112" t="str">
        <f t="shared" si="0"/>
        <v>100%</v>
      </c>
      <c r="L15" s="70">
        <f t="shared" si="1"/>
        <v>0</v>
      </c>
      <c r="M15" s="86"/>
      <c r="N15" s="73"/>
      <c r="O15" s="72">
        <f t="shared" si="4"/>
        <v>0</v>
      </c>
    </row>
    <row r="16" spans="1:15" s="16" customFormat="1" x14ac:dyDescent="0.2">
      <c r="A16" s="15"/>
      <c r="B16" s="14"/>
      <c r="C16" s="15"/>
      <c r="D16" s="85">
        <v>0</v>
      </c>
      <c r="E16" s="87">
        <v>0</v>
      </c>
      <c r="F16" s="87">
        <v>0</v>
      </c>
      <c r="G16" s="87">
        <v>0</v>
      </c>
      <c r="H16" s="115" t="b">
        <f t="shared" si="2"/>
        <v>0</v>
      </c>
      <c r="I16" s="111">
        <v>0</v>
      </c>
      <c r="J16" s="111">
        <f t="shared" si="3"/>
        <v>1</v>
      </c>
      <c r="K16" s="112" t="str">
        <f t="shared" si="0"/>
        <v>100%</v>
      </c>
      <c r="L16" s="70">
        <f t="shared" si="1"/>
        <v>0</v>
      </c>
      <c r="M16" s="86"/>
      <c r="N16" s="73"/>
      <c r="O16" s="72">
        <f t="shared" si="4"/>
        <v>0</v>
      </c>
    </row>
    <row r="17" spans="1:15" x14ac:dyDescent="0.2">
      <c r="A17" s="75" t="s">
        <v>0</v>
      </c>
      <c r="B17" s="76"/>
      <c r="C17" s="76"/>
      <c r="D17" s="76"/>
      <c r="E17" s="78"/>
      <c r="F17" s="79"/>
      <c r="G17" s="79"/>
      <c r="H17" s="116"/>
      <c r="I17" s="83"/>
      <c r="J17" s="83"/>
      <c r="K17" s="83"/>
      <c r="L17" s="80"/>
      <c r="M17" s="81">
        <f>ROUND((SUM(M5:M16)),0)</f>
        <v>0</v>
      </c>
      <c r="N17" s="82"/>
      <c r="O17" s="81">
        <f>SUM(O5:O16)</f>
        <v>0</v>
      </c>
    </row>
  </sheetData>
  <sheetProtection formatCells="0" formatRows="0" sort="0"/>
  <protectedRanges>
    <protectedRange sqref="B1:I1" name="Range3_2"/>
    <protectedRange sqref="A5:J16 M5:M16" name="Range1_2"/>
    <protectedRange sqref="M5:M16" name="Range2_1"/>
    <protectedRange sqref="N5:N16" name="Range4"/>
    <protectedRange sqref="J1:M1" name="Range3"/>
  </protectedRanges>
  <mergeCells count="11">
    <mergeCell ref="A3:A4"/>
    <mergeCell ref="C3:C4"/>
    <mergeCell ref="N3:O3"/>
    <mergeCell ref="I3:K3"/>
    <mergeCell ref="B3:B4"/>
    <mergeCell ref="D3:D4"/>
    <mergeCell ref="E3:E4"/>
    <mergeCell ref="F3:F4"/>
    <mergeCell ref="G3:G4"/>
    <mergeCell ref="H3:H4"/>
    <mergeCell ref="L3:L4"/>
  </mergeCells>
  <dataValidations xWindow="636" yWindow="484" count="2">
    <dataValidation allowBlank="1" showInputMessage="1" showErrorMessage="1" prompt="Round to the nearest dollar" sqref="M5:M16"/>
    <dataValidation type="list" allowBlank="1" showInputMessage="1" showErrorMessage="1" sqref="B5:B16">
      <formula1>"X"</formula1>
    </dataValidation>
  </dataValidations>
  <pageMargins left="0.75" right="0.75" top="1" bottom="1" header="0.5" footer="0.5"/>
  <pageSetup scale="5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636" yWindow="484" count="1">
        <x14:dataValidation type="custom" allowBlank="1" showInputMessage="1" showErrorMessage="1">
          <x14:formula1>
            <xm:f>'Staffing Chart-Salary'!M1</xm:f>
          </x14:formula1>
          <xm:sqref>M1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4"/>
  <sheetViews>
    <sheetView tabSelected="1" zoomScaleNormal="100" zoomScaleSheetLayoutView="55" workbookViewId="0">
      <pane ySplit="6" topLeftCell="A166" activePane="bottomLeft" state="frozen"/>
      <selection activeCell="A5" sqref="A5"/>
      <selection pane="bottomLeft" activeCell="A169" sqref="A169"/>
    </sheetView>
  </sheetViews>
  <sheetFormatPr defaultRowHeight="11.25" x14ac:dyDescent="0.2"/>
  <cols>
    <col min="1" max="1" width="54.85546875" style="60" customWidth="1"/>
    <col min="2" max="2" width="10.7109375" style="35" customWidth="1"/>
    <col min="3" max="3" width="10.7109375" style="36" customWidth="1"/>
    <col min="4" max="4" width="10.7109375" style="61" customWidth="1"/>
    <col min="5" max="6" width="9.85546875" style="25" customWidth="1"/>
    <col min="7" max="9" width="13" style="25" customWidth="1"/>
    <col min="10" max="10" width="9.140625" style="25" customWidth="1"/>
    <col min="11" max="16384" width="9.140625" style="25"/>
  </cols>
  <sheetData>
    <row r="1" spans="1:5" ht="27" customHeight="1" thickBot="1" x14ac:dyDescent="0.25">
      <c r="A1" s="91" t="s">
        <v>75</v>
      </c>
      <c r="B1" s="98" t="s">
        <v>65</v>
      </c>
      <c r="C1" s="90"/>
      <c r="D1" s="92"/>
      <c r="E1" s="104"/>
    </row>
    <row r="2" spans="1:5" s="97" customFormat="1" ht="15" x14ac:dyDescent="0.25">
      <c r="A2" s="93" t="s">
        <v>76</v>
      </c>
      <c r="B2" s="94"/>
      <c r="C2" s="95"/>
      <c r="D2" s="96"/>
    </row>
    <row r="3" spans="1:5" ht="12.75" x14ac:dyDescent="0.2">
      <c r="A3" s="26"/>
      <c r="B3" s="27"/>
      <c r="C3" s="28"/>
      <c r="D3" s="29"/>
    </row>
    <row r="4" spans="1:5" ht="12.75" x14ac:dyDescent="0.2">
      <c r="A4" s="26"/>
      <c r="B4" s="27"/>
      <c r="C4" s="28"/>
      <c r="D4" s="29"/>
    </row>
    <row r="5" spans="1:5" ht="18" customHeight="1" x14ac:dyDescent="0.2">
      <c r="A5" s="26"/>
      <c r="B5" s="27"/>
      <c r="C5" s="28"/>
      <c r="D5" s="29"/>
    </row>
    <row r="6" spans="1:5" s="33" customFormat="1" ht="25.5" x14ac:dyDescent="0.2">
      <c r="A6" s="30" t="s">
        <v>1</v>
      </c>
      <c r="B6" s="64" t="s">
        <v>33</v>
      </c>
      <c r="C6" s="65" t="s">
        <v>34</v>
      </c>
      <c r="D6" s="105" t="s">
        <v>70</v>
      </c>
    </row>
    <row r="7" spans="1:5" ht="12.75" x14ac:dyDescent="0.2">
      <c r="A7" s="34" t="s">
        <v>2</v>
      </c>
      <c r="D7" s="29"/>
    </row>
    <row r="8" spans="1:5" ht="12.75" x14ac:dyDescent="0.2">
      <c r="A8" s="26" t="s">
        <v>3</v>
      </c>
      <c r="D8" s="29"/>
    </row>
    <row r="9" spans="1:5" ht="12.75" x14ac:dyDescent="0.2">
      <c r="A9" s="37" t="str">
        <f>+IF('Staffing Chart-Salary'!A5=0,"     ",'Staffing Chart-Salary'!A5)</f>
        <v xml:space="preserve">     </v>
      </c>
      <c r="B9" s="38" t="str">
        <f>+IF('Staffing Chart-Salary'!H5=FALSE,"     ",'Staffing Chart-Salary'!H5)</f>
        <v xml:space="preserve">     </v>
      </c>
      <c r="C9" s="28" t="str">
        <f>+IF('Staffing Chart-Salary'!E5=0,"     ",'Staffing Chart-Salary'!E5)</f>
        <v xml:space="preserve">     </v>
      </c>
      <c r="D9" s="39" t="str">
        <f>+IF('Staffing Chart-Salary'!M5=0,"     ",'Staffing Chart-Salary'!M5)</f>
        <v xml:space="preserve">     </v>
      </c>
    </row>
    <row r="10" spans="1:5" ht="12.75" x14ac:dyDescent="0.2">
      <c r="A10" s="37" t="str">
        <f>+IF('Staffing Chart-Salary'!A6=0,"     ",'Staffing Chart-Salary'!A6)</f>
        <v xml:space="preserve">     </v>
      </c>
      <c r="B10" s="38" t="str">
        <f>+IF('Staffing Chart-Salary'!H6=FALSE,"     ",'Staffing Chart-Salary'!H6)</f>
        <v xml:space="preserve">     </v>
      </c>
      <c r="C10" s="28" t="str">
        <f>+IF('Staffing Chart-Salary'!E6=0,"     ",'Staffing Chart-Salary'!E6)</f>
        <v xml:space="preserve">     </v>
      </c>
      <c r="D10" s="39" t="str">
        <f>+IF('Staffing Chart-Salary'!M6=0,"     ",'Staffing Chart-Salary'!M6)</f>
        <v xml:space="preserve">     </v>
      </c>
    </row>
    <row r="11" spans="1:5" ht="12.75" x14ac:dyDescent="0.2">
      <c r="A11" s="37" t="str">
        <f>+IF('Staffing Chart-Salary'!A7=0,"     ",'Staffing Chart-Salary'!A7)</f>
        <v xml:space="preserve">     </v>
      </c>
      <c r="B11" s="38" t="str">
        <f>+IF('Staffing Chart-Salary'!H7=FALSE,"     ",'Staffing Chart-Salary'!H7)</f>
        <v xml:space="preserve">     </v>
      </c>
      <c r="C11" s="28" t="str">
        <f>+IF('Staffing Chart-Salary'!E7=0,"     ",'Staffing Chart-Salary'!E7)</f>
        <v xml:space="preserve">     </v>
      </c>
      <c r="D11" s="39" t="str">
        <f>+IF('Staffing Chart-Salary'!M7=0,"     ",'Staffing Chart-Salary'!M7)</f>
        <v xml:space="preserve">     </v>
      </c>
    </row>
    <row r="12" spans="1:5" ht="12.75" x14ac:dyDescent="0.2">
      <c r="A12" s="37" t="str">
        <f>+IF('Staffing Chart-Salary'!A8=0,"     ",'Staffing Chart-Salary'!A8)</f>
        <v xml:space="preserve">     </v>
      </c>
      <c r="B12" s="38" t="str">
        <f>+IF('Staffing Chart-Salary'!H8=FALSE,"     ",'Staffing Chart-Salary'!H8)</f>
        <v xml:space="preserve">     </v>
      </c>
      <c r="C12" s="28" t="str">
        <f>+IF('Staffing Chart-Salary'!E8=0,"     ",'Staffing Chart-Salary'!E8)</f>
        <v xml:space="preserve">     </v>
      </c>
      <c r="D12" s="39" t="str">
        <f>+IF('Staffing Chart-Salary'!M8=0,"     ",'Staffing Chart-Salary'!M8)</f>
        <v xml:space="preserve">     </v>
      </c>
    </row>
    <row r="13" spans="1:5" ht="12.75" x14ac:dyDescent="0.2">
      <c r="A13" s="37" t="str">
        <f>+IF('Staffing Chart-Salary'!A9=0,"     ",'Staffing Chart-Salary'!A9)</f>
        <v xml:space="preserve">     </v>
      </c>
      <c r="B13" s="38" t="str">
        <f>+IF('Staffing Chart-Salary'!H9=FALSE,"     ",'Staffing Chart-Salary'!H9)</f>
        <v xml:space="preserve">     </v>
      </c>
      <c r="C13" s="28" t="str">
        <f>+IF('Staffing Chart-Salary'!E9=0,"     ",'Staffing Chart-Salary'!E9)</f>
        <v xml:space="preserve">     </v>
      </c>
      <c r="D13" s="39" t="str">
        <f>+IF('Staffing Chart-Salary'!M9=0,"     ",'Staffing Chart-Salary'!M9)</f>
        <v xml:space="preserve">     </v>
      </c>
    </row>
    <row r="14" spans="1:5" ht="12.75" x14ac:dyDescent="0.2">
      <c r="A14" s="37" t="str">
        <f>+IF('Staffing Chart-Salary'!A10=0,"     ",'Staffing Chart-Salary'!A10)</f>
        <v xml:space="preserve">     </v>
      </c>
      <c r="B14" s="38" t="str">
        <f>+IF('Staffing Chart-Salary'!H10=FALSE,"     ",'Staffing Chart-Salary'!H10)</f>
        <v xml:space="preserve">     </v>
      </c>
      <c r="C14" s="28" t="str">
        <f>+IF('Staffing Chart-Salary'!E10=0,"     ",'Staffing Chart-Salary'!E10)</f>
        <v xml:space="preserve">     </v>
      </c>
      <c r="D14" s="39" t="str">
        <f>+IF('Staffing Chart-Salary'!M10=0,"     ",'Staffing Chart-Salary'!M10)</f>
        <v xml:space="preserve">     </v>
      </c>
    </row>
    <row r="15" spans="1:5" ht="12.75" x14ac:dyDescent="0.2">
      <c r="A15" s="37" t="str">
        <f>+IF('Staffing Chart-Salary'!A11=0,"     ",'Staffing Chart-Salary'!A11)</f>
        <v xml:space="preserve">     </v>
      </c>
      <c r="B15" s="38" t="str">
        <f>+IF('Staffing Chart-Salary'!H11=FALSE,"     ",'Staffing Chart-Salary'!H11)</f>
        <v xml:space="preserve">     </v>
      </c>
      <c r="C15" s="28" t="str">
        <f>+IF('Staffing Chart-Salary'!E11=0,"     ",'Staffing Chart-Salary'!E11)</f>
        <v xml:space="preserve">     </v>
      </c>
      <c r="D15" s="39" t="str">
        <f>+IF('Staffing Chart-Salary'!M11=0,"     ",'Staffing Chart-Salary'!M11)</f>
        <v xml:space="preserve">     </v>
      </c>
    </row>
    <row r="16" spans="1:5" ht="12.75" x14ac:dyDescent="0.2">
      <c r="A16" s="37" t="str">
        <f>+IF('Staffing Chart-Salary'!A12=0,"     ",'Staffing Chart-Salary'!A12)</f>
        <v xml:space="preserve">     </v>
      </c>
      <c r="B16" s="38" t="str">
        <f>+IF('Staffing Chart-Salary'!H12=FALSE,"     ",'Staffing Chart-Salary'!H12)</f>
        <v xml:space="preserve">     </v>
      </c>
      <c r="C16" s="28" t="str">
        <f>+IF('Staffing Chart-Salary'!E12=0,"     ",'Staffing Chart-Salary'!E12)</f>
        <v xml:space="preserve">     </v>
      </c>
      <c r="D16" s="39" t="str">
        <f>+IF('Staffing Chart-Salary'!M12=0,"     ",'Staffing Chart-Salary'!M12)</f>
        <v xml:space="preserve">     </v>
      </c>
    </row>
    <row r="17" spans="1:4" ht="12.75" x14ac:dyDescent="0.2">
      <c r="A17" s="37" t="str">
        <f>+IF('Staffing Chart-Salary'!A13=0,"     ",'Staffing Chart-Salary'!A13)</f>
        <v xml:space="preserve">     </v>
      </c>
      <c r="B17" s="38" t="str">
        <f>+IF('Staffing Chart-Salary'!H13=FALSE,"     ",'Staffing Chart-Salary'!H13)</f>
        <v xml:space="preserve">     </v>
      </c>
      <c r="C17" s="28" t="str">
        <f>+IF('Staffing Chart-Salary'!E13=0,"     ",'Staffing Chart-Salary'!E13)</f>
        <v xml:space="preserve">     </v>
      </c>
      <c r="D17" s="39" t="str">
        <f>+IF('Staffing Chart-Salary'!M13=0,"     ",'Staffing Chart-Salary'!M13)</f>
        <v xml:space="preserve">     </v>
      </c>
    </row>
    <row r="18" spans="1:4" ht="12.75" x14ac:dyDescent="0.2">
      <c r="A18" s="37" t="str">
        <f>+IF('Staffing Chart-Salary'!A14=0,"     ",'Staffing Chart-Salary'!A14)</f>
        <v xml:space="preserve">     </v>
      </c>
      <c r="B18" s="38" t="str">
        <f>+IF('Staffing Chart-Salary'!H14=FALSE,"     ",'Staffing Chart-Salary'!H14)</f>
        <v xml:space="preserve">     </v>
      </c>
      <c r="C18" s="28" t="str">
        <f>+IF('Staffing Chart-Salary'!E14=0,"     ",'Staffing Chart-Salary'!E14)</f>
        <v xml:space="preserve">     </v>
      </c>
      <c r="D18" s="39" t="str">
        <f>+IF('Staffing Chart-Salary'!M14=0,"     ",'Staffing Chart-Salary'!M14)</f>
        <v xml:space="preserve">     </v>
      </c>
    </row>
    <row r="19" spans="1:4" ht="12.75" x14ac:dyDescent="0.2">
      <c r="A19" s="37" t="str">
        <f>+IF('Staffing Chart-Salary'!A15=0,"     ",'Staffing Chart-Salary'!A15)</f>
        <v xml:space="preserve">     </v>
      </c>
      <c r="B19" s="38" t="str">
        <f>+IF('Staffing Chart-Salary'!H15=FALSE,"     ",'Staffing Chart-Salary'!H15)</f>
        <v xml:space="preserve">     </v>
      </c>
      <c r="C19" s="28" t="str">
        <f>+IF('Staffing Chart-Salary'!E15=0,"     ",'Staffing Chart-Salary'!E15)</f>
        <v xml:space="preserve">     </v>
      </c>
      <c r="D19" s="39" t="str">
        <f>+IF('Staffing Chart-Salary'!M15=0,"     ",'Staffing Chart-Salary'!M15)</f>
        <v xml:space="preserve">     </v>
      </c>
    </row>
    <row r="20" spans="1:4" ht="12.75" x14ac:dyDescent="0.2">
      <c r="A20" s="37" t="str">
        <f>+IF('Staffing Chart-Salary'!A16=0,"     ",'Staffing Chart-Salary'!A16)</f>
        <v xml:space="preserve">     </v>
      </c>
      <c r="B20" s="38" t="str">
        <f>+IF('Staffing Chart-Salary'!H16=FALSE,"     ",'Staffing Chart-Salary'!H16)</f>
        <v xml:space="preserve">     </v>
      </c>
      <c r="C20" s="28" t="str">
        <f>+IF('Staffing Chart-Salary'!E16=0,"     ",'Staffing Chart-Salary'!E16)</f>
        <v xml:space="preserve">     </v>
      </c>
      <c r="D20" s="39" t="str">
        <f>+IF('Staffing Chart-Salary'!M16=0,"     ",'Staffing Chart-Salary'!M16)</f>
        <v xml:space="preserve">     </v>
      </c>
    </row>
    <row r="21" spans="1:4" ht="12.75" x14ac:dyDescent="0.2">
      <c r="A21" s="37" t="str">
        <f>+IF('Staffing Chart-Salary'!A17=0,"     ",'Staffing Chart-Salary'!A17)</f>
        <v xml:space="preserve">     </v>
      </c>
      <c r="B21" s="38" t="str">
        <f>+IF('Staffing Chart-Salary'!H17=FALSE,"     ",'Staffing Chart-Salary'!H17)</f>
        <v xml:space="preserve">     </v>
      </c>
      <c r="C21" s="28" t="str">
        <f>+IF('Staffing Chart-Salary'!E17=0,"     ",'Staffing Chart-Salary'!E17)</f>
        <v xml:space="preserve">     </v>
      </c>
      <c r="D21" s="39" t="str">
        <f>+IF('Staffing Chart-Salary'!M17=0,"     ",'Staffing Chart-Salary'!M17)</f>
        <v xml:space="preserve">     </v>
      </c>
    </row>
    <row r="22" spans="1:4" ht="12.75" x14ac:dyDescent="0.2">
      <c r="A22" s="37" t="str">
        <f>+IF('Staffing Chart-Salary'!A18=0,"     ",'Staffing Chart-Salary'!A18)</f>
        <v xml:space="preserve">     </v>
      </c>
      <c r="B22" s="38" t="str">
        <f>+IF('Staffing Chart-Salary'!H18=FALSE,"     ",'Staffing Chart-Salary'!H18)</f>
        <v xml:space="preserve">     </v>
      </c>
      <c r="C22" s="28" t="str">
        <f>+IF('Staffing Chart-Salary'!E18=0,"     ",'Staffing Chart-Salary'!E18)</f>
        <v xml:space="preserve">     </v>
      </c>
      <c r="D22" s="39" t="str">
        <f>+IF('Staffing Chart-Salary'!M18=0,"     ",'Staffing Chart-Salary'!M18)</f>
        <v xml:space="preserve">     </v>
      </c>
    </row>
    <row r="23" spans="1:4" ht="12.75" x14ac:dyDescent="0.2">
      <c r="A23" s="37" t="str">
        <f>+IF('Staffing Chart-Salary'!A19=0,"     ",'Staffing Chart-Salary'!A19)</f>
        <v xml:space="preserve">     </v>
      </c>
      <c r="B23" s="38" t="str">
        <f>+IF('Staffing Chart-Salary'!H19=FALSE,"     ",'Staffing Chart-Salary'!H19)</f>
        <v xml:space="preserve">     </v>
      </c>
      <c r="C23" s="28" t="str">
        <f>+IF('Staffing Chart-Salary'!E19=0,"     ",'Staffing Chart-Salary'!E19)</f>
        <v xml:space="preserve">     </v>
      </c>
      <c r="D23" s="39" t="str">
        <f>+IF('Staffing Chart-Salary'!M19=0,"     ",'Staffing Chart-Salary'!M19)</f>
        <v xml:space="preserve">     </v>
      </c>
    </row>
    <row r="24" spans="1:4" ht="12.75" x14ac:dyDescent="0.2">
      <c r="A24" s="37" t="str">
        <f>+IF('Staffing Chart-Salary'!A20=0,"     ",'Staffing Chart-Salary'!A20)</f>
        <v xml:space="preserve">     </v>
      </c>
      <c r="B24" s="38" t="str">
        <f>+IF('Staffing Chart-Salary'!H20=FALSE,"     ",'Staffing Chart-Salary'!H20)</f>
        <v xml:space="preserve">     </v>
      </c>
      <c r="C24" s="28" t="str">
        <f>+IF('Staffing Chart-Salary'!E20=0,"     ",'Staffing Chart-Salary'!E20)</f>
        <v xml:space="preserve">     </v>
      </c>
      <c r="D24" s="39" t="str">
        <f>+IF('Staffing Chart-Salary'!M20=0,"     ",'Staffing Chart-Salary'!M20)</f>
        <v xml:space="preserve">     </v>
      </c>
    </row>
    <row r="25" spans="1:4" ht="12.75" x14ac:dyDescent="0.2">
      <c r="A25" s="37" t="str">
        <f>+IF('Staffing Chart-Salary'!A21=0,"     ",'Staffing Chart-Salary'!A21)</f>
        <v xml:space="preserve">     </v>
      </c>
      <c r="B25" s="38" t="str">
        <f>+IF('Staffing Chart-Salary'!H21=FALSE,"     ",'Staffing Chart-Salary'!H21)</f>
        <v xml:space="preserve">     </v>
      </c>
      <c r="C25" s="28" t="str">
        <f>+IF('Staffing Chart-Salary'!E21=0,"     ",'Staffing Chart-Salary'!E21)</f>
        <v xml:space="preserve">     </v>
      </c>
      <c r="D25" s="39" t="str">
        <f>+IF('Staffing Chart-Salary'!M21=0,"     ",'Staffing Chart-Salary'!M21)</f>
        <v xml:space="preserve">     </v>
      </c>
    </row>
    <row r="26" spans="1:4" ht="12.75" x14ac:dyDescent="0.2">
      <c r="A26" s="37" t="str">
        <f>+IF('Staffing Chart-Salary'!A22=0,"     ",'Staffing Chart-Salary'!A22)</f>
        <v xml:space="preserve">     </v>
      </c>
      <c r="B26" s="38" t="str">
        <f>+IF('Staffing Chart-Salary'!H22=FALSE,"     ",'Staffing Chart-Salary'!H22)</f>
        <v xml:space="preserve">     </v>
      </c>
      <c r="C26" s="28" t="str">
        <f>+IF('Staffing Chart-Salary'!E22=0,"     ",'Staffing Chart-Salary'!E22)</f>
        <v xml:space="preserve">     </v>
      </c>
      <c r="D26" s="39" t="str">
        <f>+IF('Staffing Chart-Salary'!M22=0,"     ",'Staffing Chart-Salary'!M22)</f>
        <v xml:space="preserve">     </v>
      </c>
    </row>
    <row r="27" spans="1:4" ht="12.75" x14ac:dyDescent="0.2">
      <c r="A27" s="37" t="str">
        <f>+IF('Staffing Chart-Salary'!A23=0,"     ",'Staffing Chart-Salary'!A23)</f>
        <v xml:space="preserve">     </v>
      </c>
      <c r="B27" s="38" t="str">
        <f>+IF('Staffing Chart-Salary'!H23=FALSE,"     ",'Staffing Chart-Salary'!H23)</f>
        <v xml:space="preserve">     </v>
      </c>
      <c r="C27" s="28" t="str">
        <f>+IF('Staffing Chart-Salary'!E23=0,"     ",'Staffing Chart-Salary'!E23)</f>
        <v xml:space="preserve">     </v>
      </c>
      <c r="D27" s="39" t="str">
        <f>+IF('Staffing Chart-Salary'!M23=0,"     ",'Staffing Chart-Salary'!M23)</f>
        <v xml:space="preserve">     </v>
      </c>
    </row>
    <row r="28" spans="1:4" ht="12.75" x14ac:dyDescent="0.2">
      <c r="A28" s="37" t="str">
        <f>+IF('Staffing Chart-Salary'!A24=0,"     ",'Staffing Chart-Salary'!A24)</f>
        <v xml:space="preserve">     </v>
      </c>
      <c r="B28" s="38" t="str">
        <f>+IF('Staffing Chart-Salary'!H24=FALSE,"     ",'Staffing Chart-Salary'!H24)</f>
        <v xml:space="preserve">     </v>
      </c>
      <c r="C28" s="28" t="str">
        <f>+IF('Staffing Chart-Salary'!E24=0,"     ",'Staffing Chart-Salary'!E24)</f>
        <v xml:space="preserve">     </v>
      </c>
      <c r="D28" s="39" t="str">
        <f>+IF('Staffing Chart-Salary'!M24=0,"     ",'Staffing Chart-Salary'!M24)</f>
        <v xml:space="preserve">     </v>
      </c>
    </row>
    <row r="29" spans="1:4" ht="12.75" x14ac:dyDescent="0.2">
      <c r="A29" s="37" t="str">
        <f>+IF('Staffing Chart-Salary'!A25=0,"     ",'Staffing Chart-Salary'!A25)</f>
        <v xml:space="preserve">     </v>
      </c>
      <c r="B29" s="38" t="str">
        <f>+IF('Staffing Chart-Salary'!H25=FALSE,"     ",'Staffing Chart-Salary'!H25)</f>
        <v xml:space="preserve">     </v>
      </c>
      <c r="C29" s="28" t="str">
        <f>+IF('Staffing Chart-Salary'!E25=0,"     ",'Staffing Chart-Salary'!E25)</f>
        <v xml:space="preserve">     </v>
      </c>
      <c r="D29" s="39" t="str">
        <f>+IF('Staffing Chart-Salary'!M25=0,"     ",'Staffing Chart-Salary'!M25)</f>
        <v xml:space="preserve">     </v>
      </c>
    </row>
    <row r="30" spans="1:4" ht="12.75" x14ac:dyDescent="0.2">
      <c r="A30" s="37" t="str">
        <f>+IF('Staffing Chart-Salary'!A26=0,"     ",'Staffing Chart-Salary'!A26)</f>
        <v xml:space="preserve">     </v>
      </c>
      <c r="B30" s="38" t="str">
        <f>+IF('Staffing Chart-Salary'!H26=FALSE,"     ",'Staffing Chart-Salary'!H26)</f>
        <v xml:space="preserve">     </v>
      </c>
      <c r="C30" s="28" t="str">
        <f>+IF('Staffing Chart-Salary'!E26=0,"     ",'Staffing Chart-Salary'!E26)</f>
        <v xml:space="preserve">     </v>
      </c>
      <c r="D30" s="39" t="str">
        <f>+IF('Staffing Chart-Salary'!M26=0,"     ",'Staffing Chart-Salary'!M26)</f>
        <v xml:space="preserve">     </v>
      </c>
    </row>
    <row r="31" spans="1:4" ht="12.75" x14ac:dyDescent="0.2">
      <c r="A31" s="37" t="str">
        <f>+IF('Staffing Chart-Salary'!A27=0,"     ",'Staffing Chart-Salary'!A27)</f>
        <v xml:space="preserve">     </v>
      </c>
      <c r="B31" s="38" t="str">
        <f>+IF('Staffing Chart-Salary'!H27=FALSE,"     ",'Staffing Chart-Salary'!H27)</f>
        <v xml:space="preserve">     </v>
      </c>
      <c r="C31" s="28" t="str">
        <f>+IF('Staffing Chart-Salary'!E27=0,"     ",'Staffing Chart-Salary'!E27)</f>
        <v xml:space="preserve">     </v>
      </c>
      <c r="D31" s="39" t="str">
        <f>+IF('Staffing Chart-Salary'!M27=0,"     ",'Staffing Chart-Salary'!M27)</f>
        <v xml:space="preserve">     </v>
      </c>
    </row>
    <row r="32" spans="1:4" ht="12.75" x14ac:dyDescent="0.2">
      <c r="A32" s="37" t="str">
        <f>+IF('Staffing Chart-Salary'!A28=0,"     ",'Staffing Chart-Salary'!A28)</f>
        <v xml:space="preserve">     </v>
      </c>
      <c r="B32" s="38" t="str">
        <f>+IF('Staffing Chart-Salary'!H28=FALSE,"     ",'Staffing Chart-Salary'!H28)</f>
        <v xml:space="preserve">     </v>
      </c>
      <c r="C32" s="28" t="str">
        <f>+IF('Staffing Chart-Salary'!E28=0,"     ",'Staffing Chart-Salary'!E28)</f>
        <v xml:space="preserve">     </v>
      </c>
      <c r="D32" s="39" t="str">
        <f>+IF('Staffing Chart-Salary'!M28=0,"     ",'Staffing Chart-Salary'!M28)</f>
        <v xml:space="preserve">     </v>
      </c>
    </row>
    <row r="33" spans="1:4" ht="12.75" x14ac:dyDescent="0.2">
      <c r="A33" s="37" t="str">
        <f>+IF('Staffing Chart-Salary'!A29=0,"     ",'Staffing Chart-Salary'!A29)</f>
        <v xml:space="preserve">     </v>
      </c>
      <c r="B33" s="38" t="str">
        <f>+IF('Staffing Chart-Salary'!H29=FALSE,"     ",'Staffing Chart-Salary'!H29)</f>
        <v xml:space="preserve">     </v>
      </c>
      <c r="C33" s="28" t="str">
        <f>+IF('Staffing Chart-Salary'!E29=0,"     ",'Staffing Chart-Salary'!E29)</f>
        <v xml:space="preserve">     </v>
      </c>
      <c r="D33" s="39" t="str">
        <f>+IF('Staffing Chart-Salary'!M29=0,"     ",'Staffing Chart-Salary'!M29)</f>
        <v xml:space="preserve">     </v>
      </c>
    </row>
    <row r="34" spans="1:4" ht="12.75" x14ac:dyDescent="0.2">
      <c r="A34" s="37" t="str">
        <f>+IF('Staffing Chart-Salary'!A30=0,"     ",'Staffing Chart-Salary'!A30)</f>
        <v xml:space="preserve">     </v>
      </c>
      <c r="B34" s="38" t="str">
        <f>+IF('Staffing Chart-Salary'!H30=FALSE,"     ",'Staffing Chart-Salary'!H30)</f>
        <v xml:space="preserve">     </v>
      </c>
      <c r="C34" s="28" t="str">
        <f>+IF('Staffing Chart-Salary'!E30=0,"     ",'Staffing Chart-Salary'!E30)</f>
        <v xml:space="preserve">     </v>
      </c>
      <c r="D34" s="39" t="str">
        <f>+IF('Staffing Chart-Salary'!M30=0,"     ",'Staffing Chart-Salary'!M30)</f>
        <v xml:space="preserve">     </v>
      </c>
    </row>
    <row r="35" spans="1:4" ht="12.75" x14ac:dyDescent="0.2">
      <c r="A35" s="37" t="str">
        <f>+IF('Staffing Chart-Salary'!A31=0,"     ",'Staffing Chart-Salary'!A31)</f>
        <v xml:space="preserve">     </v>
      </c>
      <c r="B35" s="38" t="str">
        <f>+IF('Staffing Chart-Salary'!H31=FALSE,"     ",'Staffing Chart-Salary'!H31)</f>
        <v xml:space="preserve">     </v>
      </c>
      <c r="C35" s="28" t="str">
        <f>+IF('Staffing Chart-Salary'!E31=0,"     ",'Staffing Chart-Salary'!E31)</f>
        <v xml:space="preserve">     </v>
      </c>
      <c r="D35" s="39" t="str">
        <f>+IF('Staffing Chart-Salary'!M31=0,"     ",'Staffing Chart-Salary'!M31)</f>
        <v xml:space="preserve">     </v>
      </c>
    </row>
    <row r="36" spans="1:4" ht="12.75" x14ac:dyDescent="0.2">
      <c r="A36" s="37" t="str">
        <f>+IF('Staffing Chart-Salary'!A32=0,"     ",'Staffing Chart-Salary'!A32)</f>
        <v xml:space="preserve">     </v>
      </c>
      <c r="B36" s="38" t="str">
        <f>+IF('Staffing Chart-Salary'!H32=FALSE,"     ",'Staffing Chart-Salary'!H32)</f>
        <v xml:space="preserve">     </v>
      </c>
      <c r="C36" s="28" t="str">
        <f>+IF('Staffing Chart-Salary'!E32=0,"     ",'Staffing Chart-Salary'!E32)</f>
        <v xml:space="preserve">     </v>
      </c>
      <c r="D36" s="39" t="str">
        <f>+IF('Staffing Chart-Salary'!M32=0,"     ",'Staffing Chart-Salary'!M32)</f>
        <v xml:space="preserve">     </v>
      </c>
    </row>
    <row r="37" spans="1:4" ht="12.75" x14ac:dyDescent="0.2">
      <c r="A37" s="37" t="str">
        <f>+IF('Staffing Chart-Salary'!A33=0,"     ",'Staffing Chart-Salary'!A33)</f>
        <v xml:space="preserve">     </v>
      </c>
      <c r="B37" s="38" t="str">
        <f>+IF('Staffing Chart-Salary'!H33=FALSE,"     ",'Staffing Chart-Salary'!H33)</f>
        <v xml:space="preserve">     </v>
      </c>
      <c r="C37" s="28" t="str">
        <f>+IF('Staffing Chart-Salary'!E33=0,"     ",'Staffing Chart-Salary'!E33)</f>
        <v xml:space="preserve">     </v>
      </c>
      <c r="D37" s="39" t="str">
        <f>+IF('Staffing Chart-Salary'!M33=0,"     ",'Staffing Chart-Salary'!M33)</f>
        <v xml:space="preserve">     </v>
      </c>
    </row>
    <row r="38" spans="1:4" ht="12.75" x14ac:dyDescent="0.2">
      <c r="A38" s="37" t="str">
        <f>+IF('Staffing Chart-Salary'!A34=0,"     ",'Staffing Chart-Salary'!A34)</f>
        <v xml:space="preserve">     </v>
      </c>
      <c r="B38" s="38" t="str">
        <f>+IF('Staffing Chart-Salary'!H34=FALSE,"     ",'Staffing Chart-Salary'!H34)</f>
        <v xml:space="preserve">     </v>
      </c>
      <c r="C38" s="28" t="str">
        <f>+IF('Staffing Chart-Salary'!E34=0,"     ",'Staffing Chart-Salary'!E34)</f>
        <v xml:space="preserve">     </v>
      </c>
      <c r="D38" s="39" t="str">
        <f>+IF('Staffing Chart-Salary'!M34=0,"     ",'Staffing Chart-Salary'!M34)</f>
        <v xml:space="preserve">     </v>
      </c>
    </row>
    <row r="39" spans="1:4" ht="12.75" x14ac:dyDescent="0.2">
      <c r="A39" s="37" t="str">
        <f>+IF('Staffing Chart-Salary'!A35=0,"     ",'Staffing Chart-Salary'!A35)</f>
        <v xml:space="preserve">     </v>
      </c>
      <c r="B39" s="38" t="str">
        <f>+IF('Staffing Chart-Salary'!H35=FALSE,"     ",'Staffing Chart-Salary'!H35)</f>
        <v xml:space="preserve">     </v>
      </c>
      <c r="C39" s="28" t="str">
        <f>+IF('Staffing Chart-Salary'!E35=0,"     ",'Staffing Chart-Salary'!E35)</f>
        <v xml:space="preserve">     </v>
      </c>
      <c r="D39" s="39" t="str">
        <f>+IF('Staffing Chart-Salary'!M35=0,"     ",'Staffing Chart-Salary'!M35)</f>
        <v xml:space="preserve">     </v>
      </c>
    </row>
    <row r="40" spans="1:4" ht="12.75" x14ac:dyDescent="0.2">
      <c r="A40" s="37" t="str">
        <f>+IF('Staffing Chart-Salary'!A36=0,"     ",'Staffing Chart-Salary'!A36)</f>
        <v xml:space="preserve">     </v>
      </c>
      <c r="B40" s="38" t="str">
        <f>+IF('Staffing Chart-Salary'!H36=FALSE,"     ",'Staffing Chart-Salary'!H36)</f>
        <v xml:space="preserve">     </v>
      </c>
      <c r="C40" s="28" t="str">
        <f>+IF('Staffing Chart-Salary'!E36=0,"     ",'Staffing Chart-Salary'!E36)</f>
        <v xml:space="preserve">     </v>
      </c>
      <c r="D40" s="39" t="str">
        <f>+IF('Staffing Chart-Salary'!M36=0,"     ",'Staffing Chart-Salary'!M36)</f>
        <v xml:space="preserve">     </v>
      </c>
    </row>
    <row r="41" spans="1:4" ht="12.75" x14ac:dyDescent="0.2">
      <c r="A41" s="37" t="str">
        <f>+IF('Staffing Chart-Salary'!A37=0,"     ",'Staffing Chart-Salary'!A37)</f>
        <v xml:space="preserve">     </v>
      </c>
      <c r="B41" s="38" t="str">
        <f>+IF('Staffing Chart-Salary'!H37=FALSE,"     ",'Staffing Chart-Salary'!H37)</f>
        <v xml:space="preserve">     </v>
      </c>
      <c r="C41" s="28" t="str">
        <f>+IF('Staffing Chart-Salary'!E37=0,"     ",'Staffing Chart-Salary'!E37)</f>
        <v xml:space="preserve">     </v>
      </c>
      <c r="D41" s="39" t="str">
        <f>+IF('Staffing Chart-Salary'!M37=0,"     ",'Staffing Chart-Salary'!M37)</f>
        <v xml:space="preserve">     </v>
      </c>
    </row>
    <row r="42" spans="1:4" ht="12.75" x14ac:dyDescent="0.2">
      <c r="A42" s="37" t="str">
        <f>+IF('Staffing Chart-Salary'!A38=0,"     ",'Staffing Chart-Salary'!A38)</f>
        <v xml:space="preserve">     </v>
      </c>
      <c r="B42" s="38" t="str">
        <f>+IF('Staffing Chart-Salary'!H38=FALSE,"     ",'Staffing Chart-Salary'!H38)</f>
        <v xml:space="preserve">     </v>
      </c>
      <c r="C42" s="28" t="str">
        <f>+IF('Staffing Chart-Salary'!E38=0,"     ",'Staffing Chart-Salary'!E38)</f>
        <v xml:space="preserve">     </v>
      </c>
      <c r="D42" s="39" t="str">
        <f>+IF('Staffing Chart-Salary'!M38=0,"     ",'Staffing Chart-Salary'!M38)</f>
        <v xml:space="preserve">     </v>
      </c>
    </row>
    <row r="43" spans="1:4" ht="12.75" x14ac:dyDescent="0.2">
      <c r="A43" s="37" t="str">
        <f>+IF('Staffing Chart-Salary'!A39=0,"     ",'Staffing Chart-Salary'!A39)</f>
        <v xml:space="preserve">     </v>
      </c>
      <c r="B43" s="38" t="str">
        <f>+IF('Staffing Chart-Salary'!H39=FALSE,"     ",'Staffing Chart-Salary'!H39)</f>
        <v xml:space="preserve">     </v>
      </c>
      <c r="C43" s="28" t="str">
        <f>+IF('Staffing Chart-Salary'!E39=0,"     ",'Staffing Chart-Salary'!E39)</f>
        <v xml:space="preserve">     </v>
      </c>
      <c r="D43" s="39" t="str">
        <f>+IF('Staffing Chart-Salary'!M39=0,"     ",'Staffing Chart-Salary'!M39)</f>
        <v xml:space="preserve">     </v>
      </c>
    </row>
    <row r="44" spans="1:4" ht="12.75" x14ac:dyDescent="0.2">
      <c r="A44" s="37" t="str">
        <f>+IF('Staffing Chart-Salary'!A40=0,"     ",'Staffing Chart-Salary'!A40)</f>
        <v xml:space="preserve">     </v>
      </c>
      <c r="B44" s="38" t="str">
        <f>+IF('Staffing Chart-Salary'!H40=FALSE,"     ",'Staffing Chart-Salary'!H40)</f>
        <v xml:space="preserve">     </v>
      </c>
      <c r="C44" s="28" t="str">
        <f>+IF('Staffing Chart-Salary'!E40=0,"     ",'Staffing Chart-Salary'!E40)</f>
        <v xml:space="preserve">     </v>
      </c>
      <c r="D44" s="39" t="str">
        <f>+IF('Staffing Chart-Salary'!M40=0,"     ",'Staffing Chart-Salary'!M40)</f>
        <v xml:space="preserve">     </v>
      </c>
    </row>
    <row r="45" spans="1:4" ht="12.75" x14ac:dyDescent="0.2">
      <c r="A45" s="37" t="str">
        <f>+IF('Staffing Chart-Salary'!A41=0,"     ",'Staffing Chart-Salary'!A41)</f>
        <v xml:space="preserve">     </v>
      </c>
      <c r="B45" s="38" t="str">
        <f>+IF('Staffing Chart-Salary'!H41=FALSE,"     ",'Staffing Chart-Salary'!H41)</f>
        <v xml:space="preserve">     </v>
      </c>
      <c r="C45" s="28" t="str">
        <f>+IF('Staffing Chart-Salary'!E41=0,"     ",'Staffing Chart-Salary'!E41)</f>
        <v xml:space="preserve">     </v>
      </c>
      <c r="D45" s="39" t="str">
        <f>+IF('Staffing Chart-Salary'!M41=0,"     ",'Staffing Chart-Salary'!M41)</f>
        <v xml:space="preserve">     </v>
      </c>
    </row>
    <row r="46" spans="1:4" ht="12.75" x14ac:dyDescent="0.2">
      <c r="A46" s="37" t="str">
        <f>+IF('Staffing Chart-Salary'!A42=0,"     ",'Staffing Chart-Salary'!A42)</f>
        <v xml:space="preserve">     </v>
      </c>
      <c r="B46" s="38" t="str">
        <f>+IF('Staffing Chart-Salary'!H42=FALSE,"     ",'Staffing Chart-Salary'!H42)</f>
        <v xml:space="preserve">     </v>
      </c>
      <c r="C46" s="28" t="str">
        <f>+IF('Staffing Chart-Salary'!E42=0,"     ",'Staffing Chart-Salary'!E42)</f>
        <v xml:space="preserve">     </v>
      </c>
      <c r="D46" s="39" t="str">
        <f>+IF('Staffing Chart-Salary'!M42=0,"     ",'Staffing Chart-Salary'!M42)</f>
        <v xml:space="preserve">     </v>
      </c>
    </row>
    <row r="47" spans="1:4" ht="12.75" x14ac:dyDescent="0.2">
      <c r="A47" s="37" t="str">
        <f>+IF('Staffing Chart-Salary'!A43=0,"     ",'Staffing Chart-Salary'!A43)</f>
        <v xml:space="preserve">     </v>
      </c>
      <c r="B47" s="38" t="str">
        <f>+IF('Staffing Chart-Salary'!H43=FALSE,"     ",'Staffing Chart-Salary'!H43)</f>
        <v xml:space="preserve">     </v>
      </c>
      <c r="C47" s="28" t="str">
        <f>+IF('Staffing Chart-Salary'!E43=0,"     ",'Staffing Chart-Salary'!E43)</f>
        <v xml:space="preserve">     </v>
      </c>
      <c r="D47" s="39" t="str">
        <f>+IF('Staffing Chart-Salary'!M43=0,"     ",'Staffing Chart-Salary'!M43)</f>
        <v xml:space="preserve">     </v>
      </c>
    </row>
    <row r="48" spans="1:4" ht="12.75" x14ac:dyDescent="0.2">
      <c r="A48" s="37" t="str">
        <f>+IF('Staffing Chart-Salary'!A44=0,"     ",'Staffing Chart-Salary'!A44)</f>
        <v xml:space="preserve">     </v>
      </c>
      <c r="B48" s="38" t="str">
        <f>+IF('Staffing Chart-Salary'!H44=FALSE,"     ",'Staffing Chart-Salary'!H44)</f>
        <v xml:space="preserve">     </v>
      </c>
      <c r="C48" s="28" t="str">
        <f>+IF('Staffing Chart-Salary'!E44=0,"     ",'Staffing Chart-Salary'!E44)</f>
        <v xml:space="preserve">     </v>
      </c>
      <c r="D48" s="39" t="str">
        <f>+IF('Staffing Chart-Salary'!M44=0,"     ",'Staffing Chart-Salary'!M44)</f>
        <v xml:space="preserve">     </v>
      </c>
    </row>
    <row r="49" spans="1:4" ht="12.75" x14ac:dyDescent="0.2">
      <c r="A49" s="37" t="str">
        <f>+IF('Staffing Chart-Salary'!A45=0,"     ",'Staffing Chart-Salary'!A45)</f>
        <v xml:space="preserve">     </v>
      </c>
      <c r="B49" s="38" t="str">
        <f>+IF('Staffing Chart-Salary'!H45=FALSE,"     ",'Staffing Chart-Salary'!H45)</f>
        <v xml:space="preserve">     </v>
      </c>
      <c r="C49" s="28" t="str">
        <f>+IF('Staffing Chart-Salary'!E45=0,"     ",'Staffing Chart-Salary'!E45)</f>
        <v xml:space="preserve">     </v>
      </c>
      <c r="D49" s="39" t="str">
        <f>+IF('Staffing Chart-Salary'!M45=0,"     ",'Staffing Chart-Salary'!M45)</f>
        <v xml:space="preserve">     </v>
      </c>
    </row>
    <row r="50" spans="1:4" ht="12.75" x14ac:dyDescent="0.2">
      <c r="A50" s="37" t="str">
        <f>+IF('Staffing Chart-Salary'!A46=0,"     ",'Staffing Chart-Salary'!A46)</f>
        <v xml:space="preserve">     </v>
      </c>
      <c r="B50" s="38" t="str">
        <f>+IF('Staffing Chart-Salary'!H46=FALSE,"     ",'Staffing Chart-Salary'!H46)</f>
        <v xml:space="preserve">     </v>
      </c>
      <c r="C50" s="28" t="str">
        <f>+IF('Staffing Chart-Salary'!E46=0,"     ",'Staffing Chart-Salary'!E46)</f>
        <v xml:space="preserve">     </v>
      </c>
      <c r="D50" s="39" t="str">
        <f>+IF('Staffing Chart-Salary'!M46=0,"     ",'Staffing Chart-Salary'!M46)</f>
        <v xml:space="preserve">     </v>
      </c>
    </row>
    <row r="51" spans="1:4" ht="12.75" x14ac:dyDescent="0.2">
      <c r="A51" s="37" t="str">
        <f>+IF('Staffing Chart-Salary'!A47=0,"     ",'Staffing Chart-Salary'!A47)</f>
        <v xml:space="preserve">     </v>
      </c>
      <c r="B51" s="38" t="str">
        <f>+IF('Staffing Chart-Salary'!H47=FALSE,"     ",'Staffing Chart-Salary'!H47)</f>
        <v xml:space="preserve">     </v>
      </c>
      <c r="C51" s="28" t="str">
        <f>+IF('Staffing Chart-Salary'!E47=0,"     ",'Staffing Chart-Salary'!E47)</f>
        <v xml:space="preserve">     </v>
      </c>
      <c r="D51" s="39" t="str">
        <f>+IF('Staffing Chart-Salary'!M47=0,"     ",'Staffing Chart-Salary'!M47)</f>
        <v xml:space="preserve">     </v>
      </c>
    </row>
    <row r="52" spans="1:4" ht="12.75" x14ac:dyDescent="0.2">
      <c r="A52" s="37" t="str">
        <f>+IF('Staffing Chart-Salary'!A48=0,"     ",'Staffing Chart-Salary'!A48)</f>
        <v xml:space="preserve">     </v>
      </c>
      <c r="B52" s="38" t="str">
        <f>+IF('Staffing Chart-Salary'!H48=FALSE,"     ",'Staffing Chart-Salary'!H48)</f>
        <v xml:space="preserve">     </v>
      </c>
      <c r="C52" s="28" t="str">
        <f>+IF('Staffing Chart-Salary'!E48=0,"     ",'Staffing Chart-Salary'!E48)</f>
        <v xml:space="preserve">     </v>
      </c>
      <c r="D52" s="39" t="str">
        <f>+IF('Staffing Chart-Salary'!M48=0,"     ",'Staffing Chart-Salary'!M48)</f>
        <v xml:space="preserve">     </v>
      </c>
    </row>
    <row r="53" spans="1:4" ht="12.75" x14ac:dyDescent="0.2">
      <c r="A53" s="37" t="str">
        <f>+IF('Staffing Chart-Salary'!A49=0,"     ",'Staffing Chart-Salary'!A49)</f>
        <v xml:space="preserve">     </v>
      </c>
      <c r="B53" s="38" t="str">
        <f>+IF('Staffing Chart-Salary'!H49=FALSE,"     ",'Staffing Chart-Salary'!H49)</f>
        <v xml:space="preserve">     </v>
      </c>
      <c r="C53" s="28" t="str">
        <f>+IF('Staffing Chart-Salary'!E49=0,"     ",'Staffing Chart-Salary'!E49)</f>
        <v xml:space="preserve">     </v>
      </c>
      <c r="D53" s="39" t="str">
        <f>+IF('Staffing Chart-Salary'!M49=0,"     ",'Staffing Chart-Salary'!M49)</f>
        <v xml:space="preserve">     </v>
      </c>
    </row>
    <row r="54" spans="1:4" ht="12.75" x14ac:dyDescent="0.2">
      <c r="A54" s="37" t="str">
        <f>+IF('Staffing Chart-Salary'!A50=0,"     ",'Staffing Chart-Salary'!A50)</f>
        <v xml:space="preserve">     </v>
      </c>
      <c r="B54" s="38" t="str">
        <f>+IF('Staffing Chart-Salary'!H50=FALSE,"     ",'Staffing Chart-Salary'!H50)</f>
        <v xml:space="preserve">     </v>
      </c>
      <c r="C54" s="28" t="str">
        <f>+IF('Staffing Chart-Salary'!E50=0,"     ",'Staffing Chart-Salary'!E50)</f>
        <v xml:space="preserve">     </v>
      </c>
      <c r="D54" s="39" t="str">
        <f>+IF('Staffing Chart-Salary'!M50=0,"     ",'Staffing Chart-Salary'!M50)</f>
        <v xml:space="preserve">     </v>
      </c>
    </row>
    <row r="55" spans="1:4" ht="12.75" x14ac:dyDescent="0.2">
      <c r="A55" s="37" t="str">
        <f>+IF('Staffing Chart-Salary'!A51=0,"     ",'Staffing Chart-Salary'!A51)</f>
        <v xml:space="preserve">     </v>
      </c>
      <c r="B55" s="38" t="str">
        <f>+IF('Staffing Chart-Salary'!H51=FALSE,"     ",'Staffing Chart-Salary'!H51)</f>
        <v xml:space="preserve">     </v>
      </c>
      <c r="C55" s="28" t="str">
        <f>+IF('Staffing Chart-Salary'!E51=0,"     ",'Staffing Chart-Salary'!E51)</f>
        <v xml:space="preserve">     </v>
      </c>
      <c r="D55" s="39" t="str">
        <f>+IF('Staffing Chart-Salary'!M51=0,"     ",'Staffing Chart-Salary'!M51)</f>
        <v xml:space="preserve">     </v>
      </c>
    </row>
    <row r="56" spans="1:4" ht="12.75" x14ac:dyDescent="0.2">
      <c r="A56" s="37" t="str">
        <f>+IF('Staffing Chart-Salary'!A52=0,"     ",'Staffing Chart-Salary'!A52)</f>
        <v xml:space="preserve">     </v>
      </c>
      <c r="B56" s="38" t="str">
        <f>+IF('Staffing Chart-Salary'!H52=FALSE,"     ",'Staffing Chart-Salary'!H52)</f>
        <v xml:space="preserve">     </v>
      </c>
      <c r="C56" s="28" t="str">
        <f>+IF('Staffing Chart-Salary'!E52=0,"     ",'Staffing Chart-Salary'!E52)</f>
        <v xml:space="preserve">     </v>
      </c>
      <c r="D56" s="39" t="str">
        <f>+IF('Staffing Chart-Salary'!M52=0,"     ",'Staffing Chart-Salary'!M52)</f>
        <v xml:space="preserve">     </v>
      </c>
    </row>
    <row r="57" spans="1:4" ht="12.75" x14ac:dyDescent="0.2">
      <c r="A57" s="37" t="str">
        <f>+IF('Staffing Chart-Salary'!A53=0,"     ",'Staffing Chart-Salary'!A53)</f>
        <v xml:space="preserve">     </v>
      </c>
      <c r="B57" s="38" t="str">
        <f>+IF('Staffing Chart-Salary'!H53=FALSE,"     ",'Staffing Chart-Salary'!H53)</f>
        <v xml:space="preserve">     </v>
      </c>
      <c r="C57" s="28" t="str">
        <f>+IF('Staffing Chart-Salary'!E53=0,"     ",'Staffing Chart-Salary'!E53)</f>
        <v xml:space="preserve">     </v>
      </c>
      <c r="D57" s="39" t="str">
        <f>+IF('Staffing Chart-Salary'!M53=0,"     ",'Staffing Chart-Salary'!M53)</f>
        <v xml:space="preserve">     </v>
      </c>
    </row>
    <row r="58" spans="1:4" ht="12.75" x14ac:dyDescent="0.2">
      <c r="A58" s="37" t="str">
        <f>+IF('Staffing Chart-Salary'!A54=0,"     ",'Staffing Chart-Salary'!A54)</f>
        <v xml:space="preserve">     </v>
      </c>
      <c r="B58" s="38" t="str">
        <f>+IF('Staffing Chart-Salary'!H54=FALSE,"     ",'Staffing Chart-Salary'!H54)</f>
        <v xml:space="preserve">     </v>
      </c>
      <c r="C58" s="28" t="str">
        <f>+IF('Staffing Chart-Salary'!E54=0,"     ",'Staffing Chart-Salary'!E54)</f>
        <v xml:space="preserve">     </v>
      </c>
      <c r="D58" s="39" t="str">
        <f>+IF('Staffing Chart-Salary'!M54=0,"     ",'Staffing Chart-Salary'!M54)</f>
        <v xml:space="preserve">     </v>
      </c>
    </row>
    <row r="59" spans="1:4" ht="12.75" x14ac:dyDescent="0.2">
      <c r="A59" s="37" t="str">
        <f>+IF('Staffing Chart-Salary'!A55=0,"     ",'Staffing Chart-Salary'!A55)</f>
        <v xml:space="preserve">     </v>
      </c>
      <c r="B59" s="38" t="str">
        <f>+IF('Staffing Chart-Salary'!H55=FALSE,"     ",'Staffing Chart-Salary'!H55)</f>
        <v xml:space="preserve">     </v>
      </c>
      <c r="C59" s="28" t="str">
        <f>+IF('Staffing Chart-Salary'!E55=0,"     ",'Staffing Chart-Salary'!E55)</f>
        <v xml:space="preserve">     </v>
      </c>
      <c r="D59" s="39" t="str">
        <f>+IF('Staffing Chart-Salary'!M55=0,"     ",'Staffing Chart-Salary'!M55)</f>
        <v xml:space="preserve">     </v>
      </c>
    </row>
    <row r="60" spans="1:4" ht="12.75" x14ac:dyDescent="0.2">
      <c r="A60" s="37" t="str">
        <f>+IF('Staffing Chart-Salary'!A56=0,"     ",'Staffing Chart-Salary'!A56)</f>
        <v xml:space="preserve">     </v>
      </c>
      <c r="B60" s="38" t="str">
        <f>+IF('Staffing Chart-Salary'!H56=FALSE,"     ",'Staffing Chart-Salary'!H56)</f>
        <v xml:space="preserve">     </v>
      </c>
      <c r="C60" s="28" t="str">
        <f>+IF('Staffing Chart-Salary'!E56=0,"     ",'Staffing Chart-Salary'!E56)</f>
        <v xml:space="preserve">     </v>
      </c>
      <c r="D60" s="39" t="str">
        <f>+IF('Staffing Chart-Salary'!M56=0,"     ",'Staffing Chart-Salary'!M56)</f>
        <v xml:space="preserve">     </v>
      </c>
    </row>
    <row r="61" spans="1:4" ht="12.75" x14ac:dyDescent="0.2">
      <c r="A61" s="37" t="str">
        <f>+IF('Staffing Chart-Salary'!A57=0,"     ",'Staffing Chart-Salary'!A57)</f>
        <v xml:space="preserve">     </v>
      </c>
      <c r="B61" s="38" t="str">
        <f>+IF('Staffing Chart-Salary'!H57=FALSE,"     ",'Staffing Chart-Salary'!H57)</f>
        <v xml:space="preserve">     </v>
      </c>
      <c r="C61" s="28" t="str">
        <f>+IF('Staffing Chart-Salary'!E57=0,"     ",'Staffing Chart-Salary'!E57)</f>
        <v xml:space="preserve">     </v>
      </c>
      <c r="D61" s="39" t="str">
        <f>+IF('Staffing Chart-Salary'!M57=0,"     ",'Staffing Chart-Salary'!M57)</f>
        <v xml:space="preserve">     </v>
      </c>
    </row>
    <row r="62" spans="1:4" ht="12.75" x14ac:dyDescent="0.2">
      <c r="A62" s="37" t="str">
        <f>+IF('Staffing Chart-Salary'!A58=0,"     ",'Staffing Chart-Salary'!A58)</f>
        <v xml:space="preserve">     </v>
      </c>
      <c r="B62" s="38" t="str">
        <f>+IF('Staffing Chart-Salary'!H58=FALSE,"     ",'Staffing Chart-Salary'!H58)</f>
        <v xml:space="preserve">     </v>
      </c>
      <c r="C62" s="28" t="str">
        <f>+IF('Staffing Chart-Salary'!E58=0,"     ",'Staffing Chart-Salary'!E58)</f>
        <v xml:space="preserve">     </v>
      </c>
      <c r="D62" s="39" t="str">
        <f>+IF('Staffing Chart-Salary'!M58=0,"     ",'Staffing Chart-Salary'!M58)</f>
        <v xml:space="preserve">     </v>
      </c>
    </row>
    <row r="63" spans="1:4" ht="12.75" x14ac:dyDescent="0.2">
      <c r="A63" s="37" t="str">
        <f>+IF('Staffing Chart-Salary'!A59=0,"     ",'Staffing Chart-Salary'!A59)</f>
        <v xml:space="preserve">     </v>
      </c>
      <c r="B63" s="38" t="str">
        <f>+IF('Staffing Chart-Salary'!H59=FALSE,"     ",'Staffing Chart-Salary'!H59)</f>
        <v xml:space="preserve">     </v>
      </c>
      <c r="C63" s="28" t="str">
        <f>+IF('Staffing Chart-Salary'!E59=0,"     ",'Staffing Chart-Salary'!E59)</f>
        <v xml:space="preserve">     </v>
      </c>
      <c r="D63" s="39" t="str">
        <f>+IF('Staffing Chart-Salary'!M59=0,"     ",'Staffing Chart-Salary'!M59)</f>
        <v xml:space="preserve">     </v>
      </c>
    </row>
    <row r="64" spans="1:4" ht="12.75" x14ac:dyDescent="0.2">
      <c r="A64" s="37" t="str">
        <f>+IF('Staffing Chart-Salary'!A60=0,"     ",'Staffing Chart-Salary'!A60)</f>
        <v xml:space="preserve">     </v>
      </c>
      <c r="B64" s="38" t="str">
        <f>+IF('Staffing Chart-Salary'!H60=FALSE,"     ",'Staffing Chart-Salary'!H60)</f>
        <v xml:space="preserve">     </v>
      </c>
      <c r="C64" s="28" t="str">
        <f>+IF('Staffing Chart-Salary'!E60=0,"     ",'Staffing Chart-Salary'!E60)</f>
        <v xml:space="preserve">     </v>
      </c>
      <c r="D64" s="39" t="str">
        <f>+IF('Staffing Chart-Salary'!M60=0,"     ",'Staffing Chart-Salary'!M60)</f>
        <v xml:space="preserve">     </v>
      </c>
    </row>
    <row r="65" spans="1:4" ht="12.75" x14ac:dyDescent="0.2">
      <c r="A65" s="37" t="str">
        <f>+IF('Staffing Chart-Salary'!A61=0,"     ",'Staffing Chart-Salary'!A61)</f>
        <v xml:space="preserve">     </v>
      </c>
      <c r="B65" s="38" t="str">
        <f>+IF('Staffing Chart-Salary'!H61=FALSE,"     ",'Staffing Chart-Salary'!H61)</f>
        <v xml:space="preserve">     </v>
      </c>
      <c r="C65" s="28" t="str">
        <f>+IF('Staffing Chart-Salary'!E61=0,"     ",'Staffing Chart-Salary'!E61)</f>
        <v xml:space="preserve">     </v>
      </c>
      <c r="D65" s="39" t="str">
        <f>+IF('Staffing Chart-Salary'!M61=0,"     ",'Staffing Chart-Salary'!M61)</f>
        <v xml:space="preserve">     </v>
      </c>
    </row>
    <row r="66" spans="1:4" ht="12.75" x14ac:dyDescent="0.2">
      <c r="A66" s="37" t="str">
        <f>+IF('Staffing Chart-Salary'!A62=0,"     ",'Staffing Chart-Salary'!A62)</f>
        <v xml:space="preserve">     </v>
      </c>
      <c r="B66" s="38" t="str">
        <f>+IF('Staffing Chart-Salary'!H62=FALSE,"     ",'Staffing Chart-Salary'!H62)</f>
        <v xml:space="preserve">     </v>
      </c>
      <c r="C66" s="28" t="str">
        <f>+IF('Staffing Chart-Salary'!E62=0,"     ",'Staffing Chart-Salary'!E62)</f>
        <v xml:space="preserve">     </v>
      </c>
      <c r="D66" s="39" t="str">
        <f>+IF('Staffing Chart-Salary'!M62=0,"     ",'Staffing Chart-Salary'!M62)</f>
        <v xml:space="preserve">     </v>
      </c>
    </row>
    <row r="67" spans="1:4" ht="12.75" x14ac:dyDescent="0.2">
      <c r="A67" s="37" t="str">
        <f>+IF('Staffing Chart-Salary'!A63=0,"     ",'Staffing Chart-Salary'!A63)</f>
        <v xml:space="preserve">     </v>
      </c>
      <c r="B67" s="38" t="str">
        <f>+IF('Staffing Chart-Salary'!H63=FALSE,"     ",'Staffing Chart-Salary'!H63)</f>
        <v xml:space="preserve">     </v>
      </c>
      <c r="C67" s="28" t="str">
        <f>+IF('Staffing Chart-Salary'!E63=0,"     ",'Staffing Chart-Salary'!E63)</f>
        <v xml:space="preserve">     </v>
      </c>
      <c r="D67" s="39" t="str">
        <f>+IF('Staffing Chart-Salary'!M63=0,"     ",'Staffing Chart-Salary'!M63)</f>
        <v xml:space="preserve">     </v>
      </c>
    </row>
    <row r="68" spans="1:4" ht="12.75" x14ac:dyDescent="0.2">
      <c r="A68" s="37" t="str">
        <f>+IF('Staffing Chart-Salary'!A64=0,"     ",'Staffing Chart-Salary'!A64)</f>
        <v xml:space="preserve">     </v>
      </c>
      <c r="B68" s="38" t="str">
        <f>+IF('Staffing Chart-Salary'!H64=FALSE,"     ",'Staffing Chart-Salary'!H64)</f>
        <v xml:space="preserve">     </v>
      </c>
      <c r="C68" s="28" t="str">
        <f>+IF('Staffing Chart-Salary'!E64=0,"     ",'Staffing Chart-Salary'!E64)</f>
        <v xml:space="preserve">     </v>
      </c>
      <c r="D68" s="39" t="str">
        <f>+IF('Staffing Chart-Salary'!M64=0,"     ",'Staffing Chart-Salary'!M64)</f>
        <v xml:space="preserve">     </v>
      </c>
    </row>
    <row r="69" spans="1:4" ht="12.75" x14ac:dyDescent="0.2">
      <c r="A69" s="37" t="str">
        <f>+IF('Staffing Chart-Salary'!A65=0,"     ",'Staffing Chart-Salary'!A65)</f>
        <v xml:space="preserve">     </v>
      </c>
      <c r="B69" s="38" t="str">
        <f>+IF('Staffing Chart-Salary'!H65=FALSE,"     ",'Staffing Chart-Salary'!H65)</f>
        <v xml:space="preserve">     </v>
      </c>
      <c r="C69" s="28" t="str">
        <f>+IF('Staffing Chart-Salary'!E65=0,"     ",'Staffing Chart-Salary'!E65)</f>
        <v xml:space="preserve">     </v>
      </c>
      <c r="D69" s="39" t="str">
        <f>+IF('Staffing Chart-Salary'!M65=0,"     ",'Staffing Chart-Salary'!M65)</f>
        <v xml:space="preserve">     </v>
      </c>
    </row>
    <row r="70" spans="1:4" ht="12.75" x14ac:dyDescent="0.2">
      <c r="A70" s="37" t="str">
        <f>+IF('Staffing Chart-Salary'!A66=0,"     ",'Staffing Chart-Salary'!A66)</f>
        <v xml:space="preserve">     </v>
      </c>
      <c r="B70" s="38" t="str">
        <f>+IF('Staffing Chart-Salary'!H66=FALSE,"     ",'Staffing Chart-Salary'!H66)</f>
        <v xml:space="preserve">     </v>
      </c>
      <c r="C70" s="28" t="str">
        <f>+IF('Staffing Chart-Salary'!E66=0,"     ",'Staffing Chart-Salary'!E66)</f>
        <v xml:space="preserve">     </v>
      </c>
      <c r="D70" s="39" t="str">
        <f>+IF('Staffing Chart-Salary'!M66=0,"     ",'Staffing Chart-Salary'!M66)</f>
        <v xml:space="preserve">     </v>
      </c>
    </row>
    <row r="71" spans="1:4" ht="12.75" x14ac:dyDescent="0.2">
      <c r="A71" s="37" t="str">
        <f>+IF('Staffing Chart-Salary'!A67=0,"     ",'Staffing Chart-Salary'!A67)</f>
        <v xml:space="preserve">     </v>
      </c>
      <c r="B71" s="38" t="str">
        <f>+IF('Staffing Chart-Salary'!H67=FALSE,"     ",'Staffing Chart-Salary'!H67)</f>
        <v xml:space="preserve">     </v>
      </c>
      <c r="C71" s="28" t="str">
        <f>+IF('Staffing Chart-Salary'!E67=0,"     ",'Staffing Chart-Salary'!E67)</f>
        <v xml:space="preserve">     </v>
      </c>
      <c r="D71" s="39" t="str">
        <f>+IF('Staffing Chart-Salary'!M67=0,"     ",'Staffing Chart-Salary'!M67)</f>
        <v xml:space="preserve">     </v>
      </c>
    </row>
    <row r="72" spans="1:4" ht="12.75" x14ac:dyDescent="0.2">
      <c r="A72" s="37" t="str">
        <f>+IF('Staffing Chart-Salary'!A68=0,"     ",'Staffing Chart-Salary'!A68)</f>
        <v xml:space="preserve">     </v>
      </c>
      <c r="B72" s="38" t="str">
        <f>+IF('Staffing Chart-Salary'!H68=FALSE,"     ",'Staffing Chart-Salary'!H68)</f>
        <v xml:space="preserve">     </v>
      </c>
      <c r="C72" s="28" t="str">
        <f>+IF('Staffing Chart-Salary'!E68=0,"     ",'Staffing Chart-Salary'!E68)</f>
        <v xml:space="preserve">     </v>
      </c>
      <c r="D72" s="39" t="str">
        <f>+IF('Staffing Chart-Salary'!M68=0,"     ",'Staffing Chart-Salary'!M68)</f>
        <v xml:space="preserve">     </v>
      </c>
    </row>
    <row r="73" spans="1:4" ht="12.75" x14ac:dyDescent="0.2">
      <c r="A73" s="37" t="str">
        <f>+IF('Staffing Chart-Salary'!A69=0,"     ",'Staffing Chart-Salary'!A69)</f>
        <v xml:space="preserve">     </v>
      </c>
      <c r="B73" s="38" t="str">
        <f>+IF('Staffing Chart-Salary'!H69=FALSE,"     ",'Staffing Chart-Salary'!H69)</f>
        <v xml:space="preserve">     </v>
      </c>
      <c r="C73" s="28" t="str">
        <f>+IF('Staffing Chart-Salary'!E69=0,"     ",'Staffing Chart-Salary'!E69)</f>
        <v xml:space="preserve">     </v>
      </c>
      <c r="D73" s="39" t="str">
        <f>+IF('Staffing Chart-Salary'!M69=0,"     ",'Staffing Chart-Salary'!M69)</f>
        <v xml:space="preserve">     </v>
      </c>
    </row>
    <row r="74" spans="1:4" ht="12.75" x14ac:dyDescent="0.2">
      <c r="A74" s="37" t="str">
        <f>+IF('Staffing Chart-Salary'!A70=0,"     ",'Staffing Chart-Salary'!A70)</f>
        <v xml:space="preserve">     </v>
      </c>
      <c r="B74" s="38" t="str">
        <f>+IF('Staffing Chart-Salary'!H70=FALSE,"     ",'Staffing Chart-Salary'!H70)</f>
        <v xml:space="preserve">     </v>
      </c>
      <c r="C74" s="28" t="str">
        <f>+IF('Staffing Chart-Salary'!E70=0,"     ",'Staffing Chart-Salary'!E70)</f>
        <v xml:space="preserve">     </v>
      </c>
      <c r="D74" s="39" t="str">
        <f>+IF('Staffing Chart-Salary'!M70=0,"     ",'Staffing Chart-Salary'!M70)</f>
        <v xml:space="preserve">     </v>
      </c>
    </row>
    <row r="75" spans="1:4" ht="12.75" x14ac:dyDescent="0.2">
      <c r="A75" s="37" t="str">
        <f>+IF('Staffing Chart-Salary'!A71=0,"     ",'Staffing Chart-Salary'!A71)</f>
        <v xml:space="preserve">     </v>
      </c>
      <c r="B75" s="38" t="str">
        <f>+IF('Staffing Chart-Salary'!H71=FALSE,"     ",'Staffing Chart-Salary'!H71)</f>
        <v xml:space="preserve">     </v>
      </c>
      <c r="C75" s="28" t="str">
        <f>+IF('Staffing Chart-Salary'!E71=0,"     ",'Staffing Chart-Salary'!E71)</f>
        <v xml:space="preserve">     </v>
      </c>
      <c r="D75" s="39" t="str">
        <f>+IF('Staffing Chart-Salary'!M71=0,"     ",'Staffing Chart-Salary'!M71)</f>
        <v xml:space="preserve">     </v>
      </c>
    </row>
    <row r="76" spans="1:4" ht="12.75" x14ac:dyDescent="0.2">
      <c r="A76" s="37" t="str">
        <f>+IF('Staffing Chart-Salary'!A72=0,"     ",'Staffing Chart-Salary'!A72)</f>
        <v xml:space="preserve">     </v>
      </c>
      <c r="B76" s="38" t="str">
        <f>+IF('Staffing Chart-Salary'!H72=FALSE,"     ",'Staffing Chart-Salary'!H72)</f>
        <v xml:space="preserve">     </v>
      </c>
      <c r="C76" s="28" t="str">
        <f>+IF('Staffing Chart-Salary'!E72=0,"     ",'Staffing Chart-Salary'!E72)</f>
        <v xml:space="preserve">     </v>
      </c>
      <c r="D76" s="39" t="str">
        <f>+IF('Staffing Chart-Salary'!M72=0,"     ",'Staffing Chart-Salary'!M72)</f>
        <v xml:space="preserve">     </v>
      </c>
    </row>
    <row r="77" spans="1:4" ht="12.75" x14ac:dyDescent="0.2">
      <c r="A77" s="37" t="str">
        <f>+IF('Staffing Chart-Salary'!A73=0,"     ",'Staffing Chart-Salary'!A73)</f>
        <v xml:space="preserve">     </v>
      </c>
      <c r="B77" s="38" t="str">
        <f>+IF('Staffing Chart-Salary'!H73=FALSE,"     ",'Staffing Chart-Salary'!H73)</f>
        <v xml:space="preserve">     </v>
      </c>
      <c r="C77" s="28" t="str">
        <f>+IF('Staffing Chart-Salary'!E73=0,"     ",'Staffing Chart-Salary'!E73)</f>
        <v xml:space="preserve">     </v>
      </c>
      <c r="D77" s="39" t="str">
        <f>+IF('Staffing Chart-Salary'!M73=0,"     ",'Staffing Chart-Salary'!M73)</f>
        <v xml:space="preserve">     </v>
      </c>
    </row>
    <row r="78" spans="1:4" ht="12.75" x14ac:dyDescent="0.2">
      <c r="A78" s="37" t="str">
        <f>+IF('Staffing Chart-Salary'!A74=0,"     ",'Staffing Chart-Salary'!A74)</f>
        <v xml:space="preserve">     </v>
      </c>
      <c r="B78" s="38" t="str">
        <f>+IF('Staffing Chart-Salary'!H74=FALSE,"     ",'Staffing Chart-Salary'!H74)</f>
        <v xml:space="preserve">     </v>
      </c>
      <c r="C78" s="28" t="str">
        <f>+IF('Staffing Chart-Salary'!E74=0,"     ",'Staffing Chart-Salary'!E74)</f>
        <v xml:space="preserve">     </v>
      </c>
      <c r="D78" s="39" t="str">
        <f>+IF('Staffing Chart-Salary'!M74=0,"     ",'Staffing Chart-Salary'!M74)</f>
        <v xml:space="preserve">     </v>
      </c>
    </row>
    <row r="79" spans="1:4" ht="12.75" x14ac:dyDescent="0.2">
      <c r="A79" s="37" t="str">
        <f>+IF('Staffing Chart-Salary'!A75=0,"     ",'Staffing Chart-Salary'!A75)</f>
        <v xml:space="preserve">     </v>
      </c>
      <c r="B79" s="38" t="str">
        <f>+IF('Staffing Chart-Salary'!H75=FALSE,"     ",'Staffing Chart-Salary'!H75)</f>
        <v xml:space="preserve">     </v>
      </c>
      <c r="C79" s="28" t="str">
        <f>+IF('Staffing Chart-Salary'!E75=0,"     ",'Staffing Chart-Salary'!E75)</f>
        <v xml:space="preserve">     </v>
      </c>
      <c r="D79" s="39" t="str">
        <f>+IF('Staffing Chart-Salary'!M75=0,"     ",'Staffing Chart-Salary'!M75)</f>
        <v xml:space="preserve">     </v>
      </c>
    </row>
    <row r="80" spans="1:4" ht="12.75" x14ac:dyDescent="0.2">
      <c r="A80" s="37" t="str">
        <f>+IF('Staffing Chart-Salary'!A76=0,"     ",'Staffing Chart-Salary'!A76)</f>
        <v xml:space="preserve">     </v>
      </c>
      <c r="B80" s="38" t="str">
        <f>+IF('Staffing Chart-Salary'!H76=FALSE,"     ",'Staffing Chart-Salary'!H76)</f>
        <v xml:space="preserve">     </v>
      </c>
      <c r="C80" s="28" t="str">
        <f>+IF('Staffing Chart-Salary'!E76=0,"     ",'Staffing Chart-Salary'!E76)</f>
        <v xml:space="preserve">     </v>
      </c>
      <c r="D80" s="39" t="str">
        <f>+IF('Staffing Chart-Salary'!M76=0,"     ",'Staffing Chart-Salary'!M76)</f>
        <v xml:space="preserve">     </v>
      </c>
    </row>
    <row r="81" spans="1:4" ht="12.75" x14ac:dyDescent="0.2">
      <c r="A81" s="37" t="str">
        <f>+IF('Staffing Chart-Salary'!A77=0,"     ",'Staffing Chart-Salary'!A77)</f>
        <v xml:space="preserve">     </v>
      </c>
      <c r="B81" s="38" t="str">
        <f>+IF('Staffing Chart-Salary'!H77=FALSE,"     ",'Staffing Chart-Salary'!H77)</f>
        <v xml:space="preserve">     </v>
      </c>
      <c r="C81" s="28" t="str">
        <f>+IF('Staffing Chart-Salary'!E77=0,"     ",'Staffing Chart-Salary'!E77)</f>
        <v xml:space="preserve">     </v>
      </c>
      <c r="D81" s="39" t="str">
        <f>+IF('Staffing Chart-Salary'!M77=0,"     ",'Staffing Chart-Salary'!M77)</f>
        <v xml:space="preserve">     </v>
      </c>
    </row>
    <row r="82" spans="1:4" ht="12.75" x14ac:dyDescent="0.2">
      <c r="A82" s="37" t="str">
        <f>+IF('Staffing Chart-Salary'!A78=0,"     ",'Staffing Chart-Salary'!A78)</f>
        <v xml:space="preserve">     </v>
      </c>
      <c r="B82" s="38" t="str">
        <f>+IF('Staffing Chart-Salary'!H78=FALSE,"     ",'Staffing Chart-Salary'!H78)</f>
        <v xml:space="preserve">     </v>
      </c>
      <c r="C82" s="28" t="str">
        <f>+IF('Staffing Chart-Salary'!E78=0,"     ",'Staffing Chart-Salary'!E78)</f>
        <v xml:space="preserve">     </v>
      </c>
      <c r="D82" s="39" t="str">
        <f>+IF('Staffing Chart-Salary'!M78=0,"     ",'Staffing Chart-Salary'!M78)</f>
        <v xml:space="preserve">     </v>
      </c>
    </row>
    <row r="83" spans="1:4" ht="12.75" x14ac:dyDescent="0.2">
      <c r="A83" s="37" t="str">
        <f>+IF('Staffing Chart-Salary'!A79=0,"     ",'Staffing Chart-Salary'!A79)</f>
        <v xml:space="preserve">     </v>
      </c>
      <c r="B83" s="38" t="str">
        <f>+IF('Staffing Chart-Salary'!H79=FALSE,"     ",'Staffing Chart-Salary'!H79)</f>
        <v xml:space="preserve">     </v>
      </c>
      <c r="C83" s="28" t="str">
        <f>+IF('Staffing Chart-Salary'!E79=0,"     ",'Staffing Chart-Salary'!E79)</f>
        <v xml:space="preserve">     </v>
      </c>
      <c r="D83" s="39" t="str">
        <f>+IF('Staffing Chart-Salary'!M79=0,"     ",'Staffing Chart-Salary'!M79)</f>
        <v xml:space="preserve">     </v>
      </c>
    </row>
    <row r="84" spans="1:4" ht="12.75" x14ac:dyDescent="0.2">
      <c r="A84" s="37" t="str">
        <f>+IF('Staffing Chart-Salary'!A80=0,"     ",'Staffing Chart-Salary'!A80)</f>
        <v xml:space="preserve">     </v>
      </c>
      <c r="B84" s="38" t="str">
        <f>+IF('Staffing Chart-Salary'!H80=FALSE,"     ",'Staffing Chart-Salary'!H80)</f>
        <v xml:space="preserve">     </v>
      </c>
      <c r="C84" s="28" t="str">
        <f>+IF('Staffing Chart-Salary'!E80=0,"     ",'Staffing Chart-Salary'!E80)</f>
        <v xml:space="preserve">     </v>
      </c>
      <c r="D84" s="39" t="str">
        <f>+IF('Staffing Chart-Salary'!M80=0,"     ",'Staffing Chart-Salary'!M80)</f>
        <v xml:space="preserve">     </v>
      </c>
    </row>
    <row r="85" spans="1:4" ht="12.75" x14ac:dyDescent="0.2">
      <c r="A85" s="37" t="str">
        <f>+IF('Staffing Chart-Salary'!A81=0,"     ",'Staffing Chart-Salary'!A81)</f>
        <v xml:space="preserve">     </v>
      </c>
      <c r="B85" s="38" t="str">
        <f>+IF('Staffing Chart-Salary'!H81=FALSE,"     ",'Staffing Chart-Salary'!H81)</f>
        <v xml:space="preserve">     </v>
      </c>
      <c r="C85" s="28" t="str">
        <f>+IF('Staffing Chart-Salary'!E81=0,"     ",'Staffing Chart-Salary'!E81)</f>
        <v xml:space="preserve">     </v>
      </c>
      <c r="D85" s="39" t="str">
        <f>+IF('Staffing Chart-Salary'!M81=0,"     ",'Staffing Chart-Salary'!M81)</f>
        <v xml:space="preserve">     </v>
      </c>
    </row>
    <row r="86" spans="1:4" ht="12.75" x14ac:dyDescent="0.2">
      <c r="A86" s="37" t="str">
        <f>+IF('Staffing Chart-Salary'!A82=0,"     ",'Staffing Chart-Salary'!A82)</f>
        <v xml:space="preserve">     </v>
      </c>
      <c r="B86" s="38" t="str">
        <f>+IF('Staffing Chart-Salary'!H82=FALSE,"     ",'Staffing Chart-Salary'!H82)</f>
        <v xml:space="preserve">     </v>
      </c>
      <c r="C86" s="28" t="str">
        <f>+IF('Staffing Chart-Salary'!E82=0,"     ",'Staffing Chart-Salary'!E82)</f>
        <v xml:space="preserve">     </v>
      </c>
      <c r="D86" s="39" t="str">
        <f>+IF('Staffing Chart-Salary'!M82=0,"     ",'Staffing Chart-Salary'!M82)</f>
        <v xml:space="preserve">     </v>
      </c>
    </row>
    <row r="87" spans="1:4" ht="12.75" x14ac:dyDescent="0.2">
      <c r="A87" s="37" t="str">
        <f>+IF('Staffing Chart-Salary'!A83=0,"     ",'Staffing Chart-Salary'!A83)</f>
        <v xml:space="preserve">     </v>
      </c>
      <c r="B87" s="38" t="str">
        <f>+IF('Staffing Chart-Salary'!H83=FALSE,"     ",'Staffing Chart-Salary'!H83)</f>
        <v xml:space="preserve">     </v>
      </c>
      <c r="C87" s="28" t="str">
        <f>+IF('Staffing Chart-Salary'!E83=0,"     ",'Staffing Chart-Salary'!E83)</f>
        <v xml:space="preserve">     </v>
      </c>
      <c r="D87" s="39" t="str">
        <f>+IF('Staffing Chart-Salary'!M83=0,"     ",'Staffing Chart-Salary'!M83)</f>
        <v xml:space="preserve">     </v>
      </c>
    </row>
    <row r="88" spans="1:4" ht="12.75" x14ac:dyDescent="0.2">
      <c r="A88" s="37" t="str">
        <f>+IF('Staffing Chart-Salary'!A84=0,"     ",'Staffing Chart-Salary'!A84)</f>
        <v xml:space="preserve">     </v>
      </c>
      <c r="B88" s="38" t="str">
        <f>+IF('Staffing Chart-Salary'!H84=FALSE,"     ",'Staffing Chart-Salary'!H84)</f>
        <v xml:space="preserve">     </v>
      </c>
      <c r="C88" s="28" t="str">
        <f>+IF('Staffing Chart-Salary'!E84=0,"     ",'Staffing Chart-Salary'!E84)</f>
        <v xml:space="preserve">     </v>
      </c>
      <c r="D88" s="39" t="str">
        <f>+IF('Staffing Chart-Salary'!M84=0,"     ",'Staffing Chart-Salary'!M84)</f>
        <v xml:space="preserve">     </v>
      </c>
    </row>
    <row r="89" spans="1:4" ht="12.75" x14ac:dyDescent="0.2">
      <c r="A89" s="37" t="str">
        <f>+IF('Staffing Chart-Salary'!A85=0,"     ",'Staffing Chart-Salary'!A85)</f>
        <v xml:space="preserve">     </v>
      </c>
      <c r="B89" s="38" t="str">
        <f>+IF('Staffing Chart-Salary'!H85=FALSE,"     ",'Staffing Chart-Salary'!H85)</f>
        <v xml:space="preserve">     </v>
      </c>
      <c r="C89" s="28" t="str">
        <f>+IF('Staffing Chart-Salary'!E85=0,"     ",'Staffing Chart-Salary'!E85)</f>
        <v xml:space="preserve">     </v>
      </c>
      <c r="D89" s="39" t="str">
        <f>+IF('Staffing Chart-Salary'!M85=0,"     ",'Staffing Chart-Salary'!M85)</f>
        <v xml:space="preserve">     </v>
      </c>
    </row>
    <row r="90" spans="1:4" ht="12.75" x14ac:dyDescent="0.2">
      <c r="A90" s="37" t="str">
        <f>+IF('Staffing Chart-Salary'!A86=0,"     ",'Staffing Chart-Salary'!A86)</f>
        <v xml:space="preserve">     </v>
      </c>
      <c r="B90" s="38" t="str">
        <f>+IF('Staffing Chart-Salary'!H86=FALSE,"     ",'Staffing Chart-Salary'!H86)</f>
        <v xml:space="preserve">     </v>
      </c>
      <c r="C90" s="28" t="str">
        <f>+IF('Staffing Chart-Salary'!E86=0,"     ",'Staffing Chart-Salary'!E86)</f>
        <v xml:space="preserve">     </v>
      </c>
      <c r="D90" s="39" t="str">
        <f>+IF('Staffing Chart-Salary'!M86=0,"     ",'Staffing Chart-Salary'!M86)</f>
        <v xml:space="preserve">     </v>
      </c>
    </row>
    <row r="91" spans="1:4" ht="12.75" x14ac:dyDescent="0.2">
      <c r="A91" s="37" t="str">
        <f>+IF('Staffing Chart-Salary'!A87=0,"     ",'Staffing Chart-Salary'!A87)</f>
        <v xml:space="preserve">     </v>
      </c>
      <c r="B91" s="38" t="str">
        <f>+IF('Staffing Chart-Salary'!H87=FALSE,"     ",'Staffing Chart-Salary'!H87)</f>
        <v xml:space="preserve">     </v>
      </c>
      <c r="C91" s="28" t="str">
        <f>+IF('Staffing Chart-Salary'!E87=0,"     ",'Staffing Chart-Salary'!E87)</f>
        <v xml:space="preserve">     </v>
      </c>
      <c r="D91" s="39" t="str">
        <f>+IF('Staffing Chart-Salary'!M87=0,"     ",'Staffing Chart-Salary'!M87)</f>
        <v xml:space="preserve">     </v>
      </c>
    </row>
    <row r="92" spans="1:4" ht="12.75" x14ac:dyDescent="0.2">
      <c r="A92" s="37" t="str">
        <f>+IF('Staffing Chart-Salary'!A88=0,"     ",'Staffing Chart-Salary'!A88)</f>
        <v xml:space="preserve">     </v>
      </c>
      <c r="B92" s="38" t="str">
        <f>+IF('Staffing Chart-Salary'!H88=FALSE,"     ",'Staffing Chart-Salary'!H88)</f>
        <v xml:space="preserve">     </v>
      </c>
      <c r="C92" s="28" t="str">
        <f>+IF('Staffing Chart-Salary'!E88=0,"     ",'Staffing Chart-Salary'!E88)</f>
        <v xml:space="preserve">     </v>
      </c>
      <c r="D92" s="39" t="str">
        <f>+IF('Staffing Chart-Salary'!M88=0,"     ",'Staffing Chart-Salary'!M88)</f>
        <v xml:space="preserve">     </v>
      </c>
    </row>
    <row r="93" spans="1:4" ht="12.75" x14ac:dyDescent="0.2">
      <c r="A93" s="37" t="str">
        <f>+IF('Staffing Chart-Salary'!A89=0,"     ",'Staffing Chart-Salary'!A89)</f>
        <v xml:space="preserve">     </v>
      </c>
      <c r="B93" s="38" t="str">
        <f>+IF('Staffing Chart-Salary'!H89=FALSE,"     ",'Staffing Chart-Salary'!H89)</f>
        <v xml:space="preserve">     </v>
      </c>
      <c r="C93" s="28" t="str">
        <f>+IF('Staffing Chart-Salary'!E89=0,"     ",'Staffing Chart-Salary'!E89)</f>
        <v xml:space="preserve">     </v>
      </c>
      <c r="D93" s="39" t="str">
        <f>+IF('Staffing Chart-Salary'!M89=0,"     ",'Staffing Chart-Salary'!M89)</f>
        <v xml:space="preserve">     </v>
      </c>
    </row>
    <row r="94" spans="1:4" ht="12.75" x14ac:dyDescent="0.2">
      <c r="A94" s="37" t="str">
        <f>+IF('Staffing Chart-Salary'!A90=0,"     ",'Staffing Chart-Salary'!A90)</f>
        <v xml:space="preserve">     </v>
      </c>
      <c r="B94" s="38" t="str">
        <f>+IF('Staffing Chart-Salary'!H90=FALSE,"     ",'Staffing Chart-Salary'!H90)</f>
        <v xml:space="preserve">     </v>
      </c>
      <c r="C94" s="28" t="str">
        <f>+IF('Staffing Chart-Salary'!E90=0,"     ",'Staffing Chart-Salary'!E90)</f>
        <v xml:space="preserve">     </v>
      </c>
      <c r="D94" s="39" t="str">
        <f>+IF('Staffing Chart-Salary'!M90=0,"     ",'Staffing Chart-Salary'!M90)</f>
        <v xml:space="preserve">     </v>
      </c>
    </row>
    <row r="95" spans="1:4" ht="12.75" x14ac:dyDescent="0.2">
      <c r="A95" s="37" t="str">
        <f>+IF('Staffing Chart-Salary'!A91=0,"     ",'Staffing Chart-Salary'!A91)</f>
        <v xml:space="preserve">     </v>
      </c>
      <c r="B95" s="38" t="str">
        <f>+IF('Staffing Chart-Salary'!H91=FALSE,"     ",'Staffing Chart-Salary'!H91)</f>
        <v xml:space="preserve">     </v>
      </c>
      <c r="C95" s="28" t="str">
        <f>+IF('Staffing Chart-Salary'!E91=0,"     ",'Staffing Chart-Salary'!E91)</f>
        <v xml:space="preserve">     </v>
      </c>
      <c r="D95" s="39" t="str">
        <f>+IF('Staffing Chart-Salary'!M91=0,"     ",'Staffing Chart-Salary'!M91)</f>
        <v xml:space="preserve">     </v>
      </c>
    </row>
    <row r="96" spans="1:4" ht="12.75" x14ac:dyDescent="0.2">
      <c r="A96" s="37" t="str">
        <f>+IF('Staffing Chart-Salary'!A92=0,"     ",'Staffing Chart-Salary'!A92)</f>
        <v xml:space="preserve">     </v>
      </c>
      <c r="B96" s="38" t="str">
        <f>+IF('Staffing Chart-Salary'!H92=FALSE,"     ",'Staffing Chart-Salary'!H92)</f>
        <v xml:space="preserve">     </v>
      </c>
      <c r="C96" s="28" t="str">
        <f>+IF('Staffing Chart-Salary'!E92=0,"     ",'Staffing Chart-Salary'!E92)</f>
        <v xml:space="preserve">     </v>
      </c>
      <c r="D96" s="39" t="str">
        <f>+IF('Staffing Chart-Salary'!M92=0,"     ",'Staffing Chart-Salary'!M92)</f>
        <v xml:space="preserve">     </v>
      </c>
    </row>
    <row r="97" spans="1:4" ht="12.75" x14ac:dyDescent="0.2">
      <c r="A97" s="37" t="str">
        <f>+IF('Staffing Chart-Salary'!A93=0,"     ",'Staffing Chart-Salary'!A93)</f>
        <v xml:space="preserve">     </v>
      </c>
      <c r="B97" s="38" t="str">
        <f>+IF('Staffing Chart-Salary'!H93=FALSE,"     ",'Staffing Chart-Salary'!H93)</f>
        <v xml:space="preserve">     </v>
      </c>
      <c r="C97" s="28" t="str">
        <f>+IF('Staffing Chart-Salary'!E93=0,"     ",'Staffing Chart-Salary'!E93)</f>
        <v xml:space="preserve">     </v>
      </c>
      <c r="D97" s="39" t="str">
        <f>+IF('Staffing Chart-Salary'!M93=0,"     ",'Staffing Chart-Salary'!M93)</f>
        <v xml:space="preserve">     </v>
      </c>
    </row>
    <row r="98" spans="1:4" ht="12.75" x14ac:dyDescent="0.2">
      <c r="A98" s="37" t="str">
        <f>+IF('Staffing Chart-Salary'!A94=0,"     ",'Staffing Chart-Salary'!A94)</f>
        <v xml:space="preserve">     </v>
      </c>
      <c r="B98" s="38" t="str">
        <f>+IF('Staffing Chart-Salary'!H94=FALSE,"     ",'Staffing Chart-Salary'!H94)</f>
        <v xml:space="preserve">     </v>
      </c>
      <c r="C98" s="28" t="str">
        <f>+IF('Staffing Chart-Salary'!E94=0,"     ",'Staffing Chart-Salary'!E94)</f>
        <v xml:space="preserve">     </v>
      </c>
      <c r="D98" s="39" t="str">
        <f>+IF('Staffing Chart-Salary'!M94=0,"     ",'Staffing Chart-Salary'!M94)</f>
        <v xml:space="preserve">     </v>
      </c>
    </row>
    <row r="99" spans="1:4" ht="12.75" x14ac:dyDescent="0.2">
      <c r="A99" s="37" t="str">
        <f>+IF('Staffing Chart-Salary'!A95=0,"     ",'Staffing Chart-Salary'!A95)</f>
        <v xml:space="preserve">     </v>
      </c>
      <c r="B99" s="38" t="str">
        <f>+IF('Staffing Chart-Salary'!H95=FALSE,"     ",'Staffing Chart-Salary'!H95)</f>
        <v xml:space="preserve">     </v>
      </c>
      <c r="C99" s="28" t="str">
        <f>+IF('Staffing Chart-Salary'!E95=0,"     ",'Staffing Chart-Salary'!E95)</f>
        <v xml:space="preserve">     </v>
      </c>
      <c r="D99" s="39" t="str">
        <f>+IF('Staffing Chart-Salary'!M95=0,"     ",'Staffing Chart-Salary'!M95)</f>
        <v xml:space="preserve">     </v>
      </c>
    </row>
    <row r="100" spans="1:4" ht="12.75" x14ac:dyDescent="0.2">
      <c r="A100" s="37" t="str">
        <f>+IF('Staffing Chart-Salary'!A96=0,"     ",'Staffing Chart-Salary'!A96)</f>
        <v xml:space="preserve">     </v>
      </c>
      <c r="B100" s="38" t="str">
        <f>+IF('Staffing Chart-Salary'!H96=FALSE,"     ",'Staffing Chart-Salary'!H96)</f>
        <v xml:space="preserve">     </v>
      </c>
      <c r="C100" s="28" t="str">
        <f>+IF('Staffing Chart-Salary'!E96=0,"     ",'Staffing Chart-Salary'!E96)</f>
        <v xml:space="preserve">     </v>
      </c>
      <c r="D100" s="39" t="str">
        <f>+IF('Staffing Chart-Salary'!M96=0,"     ",'Staffing Chart-Salary'!M96)</f>
        <v xml:space="preserve">     </v>
      </c>
    </row>
    <row r="101" spans="1:4" ht="12.75" x14ac:dyDescent="0.2">
      <c r="A101" s="37" t="str">
        <f>+IF('Staffing Chart-Salary'!A97=0,"     ",'Staffing Chart-Salary'!A97)</f>
        <v xml:space="preserve">     </v>
      </c>
      <c r="B101" s="38" t="str">
        <f>+IF('Staffing Chart-Salary'!H97=FALSE,"     ",'Staffing Chart-Salary'!H97)</f>
        <v xml:space="preserve">     </v>
      </c>
      <c r="C101" s="28" t="str">
        <f>+IF('Staffing Chart-Salary'!E97=0,"     ",'Staffing Chart-Salary'!E97)</f>
        <v xml:space="preserve">     </v>
      </c>
      <c r="D101" s="39" t="str">
        <f>+IF('Staffing Chart-Salary'!M97=0,"     ",'Staffing Chart-Salary'!M97)</f>
        <v xml:space="preserve">     </v>
      </c>
    </row>
    <row r="102" spans="1:4" ht="12.75" x14ac:dyDescent="0.2">
      <c r="A102" s="37" t="str">
        <f>+IF('Staffing Chart-Salary'!A98=0,"     ",'Staffing Chart-Salary'!A98)</f>
        <v xml:space="preserve">     </v>
      </c>
      <c r="B102" s="38" t="str">
        <f>+IF('Staffing Chart-Salary'!H98=FALSE,"     ",'Staffing Chart-Salary'!H98)</f>
        <v xml:space="preserve">     </v>
      </c>
      <c r="C102" s="28" t="str">
        <f>+IF('Staffing Chart-Salary'!E98=0,"     ",'Staffing Chart-Salary'!E98)</f>
        <v xml:space="preserve">     </v>
      </c>
      <c r="D102" s="39" t="str">
        <f>+IF('Staffing Chart-Salary'!M98=0,"     ",'Staffing Chart-Salary'!M98)</f>
        <v xml:space="preserve">     </v>
      </c>
    </row>
    <row r="103" spans="1:4" ht="12.75" x14ac:dyDescent="0.2">
      <c r="A103" s="37" t="str">
        <f>+IF('Staffing Chart-Salary'!A99=0,"     ",'Staffing Chart-Salary'!A99)</f>
        <v xml:space="preserve">     </v>
      </c>
      <c r="B103" s="38" t="str">
        <f>+IF('Staffing Chart-Salary'!H99=FALSE,"     ",'Staffing Chart-Salary'!H99)</f>
        <v xml:space="preserve">     </v>
      </c>
      <c r="C103" s="28" t="str">
        <f>+IF('Staffing Chart-Salary'!E99=0,"     ",'Staffing Chart-Salary'!E99)</f>
        <v xml:space="preserve">     </v>
      </c>
      <c r="D103" s="39" t="str">
        <f>+IF('Staffing Chart-Salary'!M99=0,"     ",'Staffing Chart-Salary'!M99)</f>
        <v xml:space="preserve">     </v>
      </c>
    </row>
    <row r="104" spans="1:4" ht="12.75" x14ac:dyDescent="0.2">
      <c r="A104" s="37" t="str">
        <f>+IF('Staffing Chart-Salary'!A100=0,"     ",'Staffing Chart-Salary'!A100)</f>
        <v xml:space="preserve">     </v>
      </c>
      <c r="B104" s="38" t="str">
        <f>+IF('Staffing Chart-Salary'!H100=FALSE,"     ",'Staffing Chart-Salary'!H100)</f>
        <v xml:space="preserve">     </v>
      </c>
      <c r="C104" s="28" t="str">
        <f>+IF('Staffing Chart-Salary'!E100=0,"     ",'Staffing Chart-Salary'!E100)</f>
        <v xml:space="preserve">     </v>
      </c>
      <c r="D104" s="39" t="str">
        <f>+IF('Staffing Chart-Salary'!M100=0,"     ",'Staffing Chart-Salary'!M100)</f>
        <v xml:space="preserve">     </v>
      </c>
    </row>
    <row r="105" spans="1:4" ht="12.75" x14ac:dyDescent="0.2">
      <c r="A105" s="37" t="str">
        <f>+IF('Staffing Chart-Salary'!A101=0,"     ",'Staffing Chart-Salary'!A101)</f>
        <v xml:space="preserve">     </v>
      </c>
      <c r="B105" s="38" t="str">
        <f>+IF('Staffing Chart-Salary'!H101=FALSE,"     ",'Staffing Chart-Salary'!H101)</f>
        <v xml:space="preserve">     </v>
      </c>
      <c r="C105" s="28" t="str">
        <f>+IF('Staffing Chart-Salary'!E101=0,"     ",'Staffing Chart-Salary'!E101)</f>
        <v xml:space="preserve">     </v>
      </c>
      <c r="D105" s="39" t="str">
        <f>+IF('Staffing Chart-Salary'!M101=0,"     ",'Staffing Chart-Salary'!M101)</f>
        <v xml:space="preserve">     </v>
      </c>
    </row>
    <row r="106" spans="1:4" ht="12.75" x14ac:dyDescent="0.2">
      <c r="A106" s="37" t="str">
        <f>+IF('Staffing Chart-Salary'!A102=0,"     ",'Staffing Chart-Salary'!A102)</f>
        <v xml:space="preserve">     </v>
      </c>
      <c r="B106" s="38" t="str">
        <f>+IF('Staffing Chart-Salary'!H102=FALSE,"     ",'Staffing Chart-Salary'!H102)</f>
        <v xml:space="preserve">     </v>
      </c>
      <c r="C106" s="28" t="str">
        <f>+IF('Staffing Chart-Salary'!E102=0,"     ",'Staffing Chart-Salary'!E102)</f>
        <v xml:space="preserve">     </v>
      </c>
      <c r="D106" s="39" t="str">
        <f>+IF('Staffing Chart-Salary'!M102=0,"     ",'Staffing Chart-Salary'!M102)</f>
        <v xml:space="preserve">     </v>
      </c>
    </row>
    <row r="107" spans="1:4" ht="12.75" x14ac:dyDescent="0.2">
      <c r="A107" s="37" t="str">
        <f>+IF('Staffing Chart-Salary'!A103=0,"     ",'Staffing Chart-Salary'!A103)</f>
        <v xml:space="preserve">     </v>
      </c>
      <c r="B107" s="38" t="str">
        <f>+IF('Staffing Chart-Salary'!H103=FALSE,"     ",'Staffing Chart-Salary'!H103)</f>
        <v xml:space="preserve">     </v>
      </c>
      <c r="C107" s="28" t="str">
        <f>+IF('Staffing Chart-Salary'!E103=0,"     ",'Staffing Chart-Salary'!E103)</f>
        <v xml:space="preserve">     </v>
      </c>
      <c r="D107" s="39" t="str">
        <f>+IF('Staffing Chart-Salary'!M103=0,"     ",'Staffing Chart-Salary'!M103)</f>
        <v xml:space="preserve">     </v>
      </c>
    </row>
    <row r="108" spans="1:4" ht="12.75" x14ac:dyDescent="0.2">
      <c r="A108" s="37" t="str">
        <f>+IF('Staffing Chart-Salary'!A104=0,"     ",'Staffing Chart-Salary'!A104)</f>
        <v xml:space="preserve">     </v>
      </c>
      <c r="B108" s="38" t="str">
        <f>+IF('Staffing Chart-Salary'!H104=FALSE,"     ",'Staffing Chart-Salary'!H104)</f>
        <v xml:space="preserve">     </v>
      </c>
      <c r="C108" s="28" t="str">
        <f>+IF('Staffing Chart-Salary'!E104=0,"     ",'Staffing Chart-Salary'!E104)</f>
        <v xml:space="preserve">     </v>
      </c>
      <c r="D108" s="39" t="str">
        <f>+IF('Staffing Chart-Salary'!M104=0,"     ",'Staffing Chart-Salary'!M104)</f>
        <v xml:space="preserve">     </v>
      </c>
    </row>
    <row r="109" spans="1:4" ht="12.75" x14ac:dyDescent="0.2">
      <c r="A109" s="37" t="str">
        <f>+IF('Staffing Chart-Salary'!A105=0,"     ",'Staffing Chart-Salary'!A105)</f>
        <v xml:space="preserve">     </v>
      </c>
      <c r="B109" s="38" t="str">
        <f>+IF('Staffing Chart-Salary'!H105=FALSE,"     ",'Staffing Chart-Salary'!H105)</f>
        <v xml:space="preserve">     </v>
      </c>
      <c r="C109" s="28" t="str">
        <f>+IF('Staffing Chart-Salary'!E105=0,"     ",'Staffing Chart-Salary'!E105)</f>
        <v xml:space="preserve">     </v>
      </c>
      <c r="D109" s="39" t="str">
        <f>+IF('Staffing Chart-Salary'!M105=0,"     ",'Staffing Chart-Salary'!M105)</f>
        <v xml:space="preserve">     </v>
      </c>
    </row>
    <row r="110" spans="1:4" ht="12.75" x14ac:dyDescent="0.2">
      <c r="A110" s="16"/>
      <c r="B110" s="40"/>
      <c r="C110" s="41"/>
      <c r="D110" s="42"/>
    </row>
    <row r="111" spans="1:4" ht="12.75" x14ac:dyDescent="0.2">
      <c r="A111" s="26" t="s">
        <v>4</v>
      </c>
      <c r="B111" s="43"/>
      <c r="C111" s="44"/>
      <c r="D111" s="45">
        <f>SUM(D9:D110)</f>
        <v>0</v>
      </c>
    </row>
    <row r="112" spans="1:4" ht="12.75" x14ac:dyDescent="0.2">
      <c r="A112" s="26"/>
      <c r="B112" s="27"/>
      <c r="C112" s="28"/>
      <c r="D112" s="39"/>
    </row>
    <row r="113" spans="1:4" ht="12.75" x14ac:dyDescent="0.2">
      <c r="A113" s="34" t="s">
        <v>28</v>
      </c>
      <c r="B113" s="31"/>
      <c r="C113" s="32"/>
      <c r="D113" s="46"/>
    </row>
    <row r="114" spans="1:4" ht="12.75" x14ac:dyDescent="0.2">
      <c r="A114" s="37" t="str">
        <f>+IF('Staffing Chart-Wages'!A5=0,"     ",'Staffing Chart-Wages'!A5)</f>
        <v xml:space="preserve">     </v>
      </c>
      <c r="B114" s="38" t="str">
        <f>+IF('Staffing Chart-Wages'!H5=FALSE,"     ",'Staffing Chart-Wages'!H5)</f>
        <v xml:space="preserve">     </v>
      </c>
      <c r="C114" s="28" t="str">
        <f>+IF('Staffing Chart-Wages'!E5=0,"     ",'Staffing Chart-Wages'!E5)</f>
        <v xml:space="preserve">     </v>
      </c>
      <c r="D114" s="39" t="str">
        <f>+IF('Staffing Chart-Wages'!M5=0,"     ",'Staffing Chart-Wages'!M5)</f>
        <v xml:space="preserve">     </v>
      </c>
    </row>
    <row r="115" spans="1:4" ht="12.75" x14ac:dyDescent="0.2">
      <c r="A115" s="37" t="str">
        <f>+IF('Staffing Chart-Wages'!A6=0,"     ",'Staffing Chart-Wages'!A6)</f>
        <v xml:space="preserve">     </v>
      </c>
      <c r="B115" s="38" t="str">
        <f>+IF('Staffing Chart-Wages'!H6=FALSE,"     ",'Staffing Chart-Wages'!H6)</f>
        <v xml:space="preserve">     </v>
      </c>
      <c r="C115" s="28" t="str">
        <f>+IF('Staffing Chart-Wages'!E6=0,"     ",'Staffing Chart-Wages'!E6)</f>
        <v xml:space="preserve">     </v>
      </c>
      <c r="D115" s="39" t="str">
        <f>+IF('Staffing Chart-Wages'!M6=0,"     ",'Staffing Chart-Wages'!M6)</f>
        <v xml:space="preserve">     </v>
      </c>
    </row>
    <row r="116" spans="1:4" ht="12.75" x14ac:dyDescent="0.2">
      <c r="A116" s="37" t="str">
        <f>+IF('Staffing Chart-Wages'!A7=0,"     ",'Staffing Chart-Wages'!A7)</f>
        <v xml:space="preserve">     </v>
      </c>
      <c r="B116" s="38" t="str">
        <f>+IF('Staffing Chart-Wages'!H7=FALSE,"     ",'Staffing Chart-Wages'!H7)</f>
        <v xml:space="preserve">     </v>
      </c>
      <c r="C116" s="28" t="str">
        <f>+IF('Staffing Chart-Wages'!E7=0,"     ",'Staffing Chart-Wages'!E7)</f>
        <v xml:space="preserve">     </v>
      </c>
      <c r="D116" s="39" t="str">
        <f>+IF('Staffing Chart-Wages'!M7=0,"     ",'Staffing Chart-Wages'!M7)</f>
        <v xml:space="preserve">     </v>
      </c>
    </row>
    <row r="117" spans="1:4" ht="12.75" x14ac:dyDescent="0.2">
      <c r="A117" s="37" t="str">
        <f>+IF('Staffing Chart-Wages'!A8=0,"     ",'Staffing Chart-Wages'!A8)</f>
        <v xml:space="preserve">     </v>
      </c>
      <c r="B117" s="38" t="str">
        <f>+IF('Staffing Chart-Wages'!H8=FALSE,"     ",'Staffing Chart-Wages'!H8)</f>
        <v xml:space="preserve">     </v>
      </c>
      <c r="C117" s="28" t="str">
        <f>+IF('Staffing Chart-Wages'!E8=0,"     ",'Staffing Chart-Wages'!E8)</f>
        <v xml:space="preserve">     </v>
      </c>
      <c r="D117" s="39" t="str">
        <f>+IF('Staffing Chart-Wages'!M8=0,"     ",'Staffing Chart-Wages'!M8)</f>
        <v xml:space="preserve">     </v>
      </c>
    </row>
    <row r="118" spans="1:4" ht="12.75" x14ac:dyDescent="0.2">
      <c r="A118" s="37" t="str">
        <f>+IF('Staffing Chart-Wages'!A9=0,"     ",'Staffing Chart-Wages'!A9)</f>
        <v xml:space="preserve">     </v>
      </c>
      <c r="B118" s="38" t="str">
        <f>+IF('Staffing Chart-Wages'!H9=FALSE,"     ",'Staffing Chart-Wages'!H9)</f>
        <v xml:space="preserve">     </v>
      </c>
      <c r="C118" s="28" t="str">
        <f>+IF('Staffing Chart-Wages'!E9=0,"     ",'Staffing Chart-Wages'!E9)</f>
        <v xml:space="preserve">     </v>
      </c>
      <c r="D118" s="39" t="str">
        <f>+IF('Staffing Chart-Wages'!M9=0,"     ",'Staffing Chart-Wages'!M9)</f>
        <v xml:space="preserve">     </v>
      </c>
    </row>
    <row r="119" spans="1:4" ht="12.75" x14ac:dyDescent="0.2">
      <c r="A119" s="37" t="str">
        <f>+IF('Staffing Chart-Wages'!A10=0,"     ",'Staffing Chart-Wages'!A10)</f>
        <v xml:space="preserve">     </v>
      </c>
      <c r="B119" s="38" t="str">
        <f>+IF('Staffing Chart-Wages'!H10=FALSE,"     ",'Staffing Chart-Wages'!H10)</f>
        <v xml:space="preserve">     </v>
      </c>
      <c r="C119" s="28" t="str">
        <f>+IF('Staffing Chart-Wages'!E10=0,"     ",'Staffing Chart-Wages'!E10)</f>
        <v xml:space="preserve">     </v>
      </c>
      <c r="D119" s="39" t="str">
        <f>+IF('Staffing Chart-Wages'!M10=0,"     ",'Staffing Chart-Wages'!M10)</f>
        <v xml:space="preserve">     </v>
      </c>
    </row>
    <row r="120" spans="1:4" ht="12.75" x14ac:dyDescent="0.2">
      <c r="A120" s="37" t="str">
        <f>+IF('Staffing Chart-Wages'!A11=0,"     ",'Staffing Chart-Wages'!A11)</f>
        <v xml:space="preserve">     </v>
      </c>
      <c r="B120" s="38" t="str">
        <f>+IF('Staffing Chart-Wages'!H11=FALSE,"     ",'Staffing Chart-Wages'!H11)</f>
        <v xml:space="preserve">     </v>
      </c>
      <c r="C120" s="28" t="str">
        <f>+IF('Staffing Chart-Wages'!E11=0,"     ",'Staffing Chart-Wages'!E11)</f>
        <v xml:space="preserve">     </v>
      </c>
      <c r="D120" s="39" t="str">
        <f>+IF('Staffing Chart-Wages'!M11=0,"     ",'Staffing Chart-Wages'!M11)</f>
        <v xml:space="preserve">     </v>
      </c>
    </row>
    <row r="121" spans="1:4" ht="12.75" x14ac:dyDescent="0.2">
      <c r="A121" s="37" t="str">
        <f>+IF('Staffing Chart-Wages'!A12=0,"     ",'Staffing Chart-Wages'!A12)</f>
        <v xml:space="preserve">     </v>
      </c>
      <c r="B121" s="38" t="str">
        <f>+IF('Staffing Chart-Wages'!H12=FALSE,"     ",'Staffing Chart-Wages'!H12)</f>
        <v xml:space="preserve">     </v>
      </c>
      <c r="C121" s="28" t="str">
        <f>+IF('Staffing Chart-Wages'!E12=0,"     ",'Staffing Chart-Wages'!E12)</f>
        <v xml:space="preserve">     </v>
      </c>
      <c r="D121" s="39" t="str">
        <f>+IF('Staffing Chart-Wages'!M12=0,"     ",'Staffing Chart-Wages'!M12)</f>
        <v xml:space="preserve">     </v>
      </c>
    </row>
    <row r="122" spans="1:4" ht="12.75" x14ac:dyDescent="0.2">
      <c r="A122" s="37" t="str">
        <f>+IF('Staffing Chart-Wages'!A13=0,"     ",'Staffing Chart-Wages'!A13)</f>
        <v xml:space="preserve">     </v>
      </c>
      <c r="B122" s="38" t="str">
        <f>+IF('Staffing Chart-Wages'!H13=FALSE,"     ",'Staffing Chart-Wages'!H13)</f>
        <v xml:space="preserve">     </v>
      </c>
      <c r="C122" s="28" t="str">
        <f>+IF('Staffing Chart-Wages'!E13=0,"     ",'Staffing Chart-Wages'!E13)</f>
        <v xml:space="preserve">     </v>
      </c>
      <c r="D122" s="39" t="str">
        <f>+IF('Staffing Chart-Wages'!M13=0,"     ",'Staffing Chart-Wages'!M13)</f>
        <v xml:space="preserve">     </v>
      </c>
    </row>
    <row r="123" spans="1:4" ht="12.75" x14ac:dyDescent="0.2">
      <c r="A123" s="37" t="str">
        <f>+IF('Staffing Chart-Wages'!A14=0,"     ",'Staffing Chart-Wages'!A14)</f>
        <v xml:space="preserve">     </v>
      </c>
      <c r="B123" s="38" t="str">
        <f>+IF('Staffing Chart-Wages'!H14=FALSE,"     ",'Staffing Chart-Wages'!H14)</f>
        <v xml:space="preserve">     </v>
      </c>
      <c r="C123" s="28" t="str">
        <f>+IF('Staffing Chart-Wages'!E14=0,"     ",'Staffing Chart-Wages'!E14)</f>
        <v xml:space="preserve">     </v>
      </c>
      <c r="D123" s="39" t="str">
        <f>+IF('Staffing Chart-Wages'!M14=0,"     ",'Staffing Chart-Wages'!M14)</f>
        <v xml:space="preserve">     </v>
      </c>
    </row>
    <row r="124" spans="1:4" ht="12.75" x14ac:dyDescent="0.2">
      <c r="A124" s="37" t="str">
        <f>+IF('Staffing Chart-Wages'!A15=0,"     ",'Staffing Chart-Wages'!A15)</f>
        <v xml:space="preserve">     </v>
      </c>
      <c r="B124" s="38" t="str">
        <f>+IF('Staffing Chart-Wages'!H15=FALSE,"     ",'Staffing Chart-Wages'!H15)</f>
        <v xml:space="preserve">     </v>
      </c>
      <c r="C124" s="28" t="str">
        <f>+IF('Staffing Chart-Wages'!E15=0,"     ",'Staffing Chart-Wages'!E15)</f>
        <v xml:space="preserve">     </v>
      </c>
      <c r="D124" s="39" t="str">
        <f>+IF('Staffing Chart-Wages'!M15=0,"     ",'Staffing Chart-Wages'!M15)</f>
        <v xml:space="preserve">     </v>
      </c>
    </row>
    <row r="125" spans="1:4" ht="12.75" x14ac:dyDescent="0.2">
      <c r="A125" s="37" t="str">
        <f>+IF('Staffing Chart-Wages'!A16=0,"     ",'Staffing Chart-Wages'!A16)</f>
        <v xml:space="preserve">     </v>
      </c>
      <c r="B125" s="38" t="str">
        <f>+IF('Staffing Chart-Wages'!H16=FALSE,"     ",'Staffing Chart-Wages'!H16)</f>
        <v xml:space="preserve">     </v>
      </c>
      <c r="C125" s="28" t="str">
        <f>+IF('Staffing Chart-Wages'!E16=0,"     ",'Staffing Chart-Wages'!E16)</f>
        <v xml:space="preserve">     </v>
      </c>
      <c r="D125" s="39" t="str">
        <f>+IF('Staffing Chart-Wages'!M16=0,"     ",'Staffing Chart-Wages'!M16)</f>
        <v xml:space="preserve">     </v>
      </c>
    </row>
    <row r="126" spans="1:4" ht="12.75" x14ac:dyDescent="0.2">
      <c r="A126" s="26" t="s">
        <v>5</v>
      </c>
      <c r="B126" s="43"/>
      <c r="C126" s="44"/>
      <c r="D126" s="45">
        <f>SUM(D114:D125)</f>
        <v>0</v>
      </c>
    </row>
    <row r="127" spans="1:4" ht="12.75" x14ac:dyDescent="0.2">
      <c r="A127" s="26"/>
      <c r="B127" s="27"/>
      <c r="C127" s="28"/>
      <c r="D127" s="39"/>
    </row>
    <row r="128" spans="1:4" ht="12.75" x14ac:dyDescent="0.2">
      <c r="A128" s="26" t="s">
        <v>6</v>
      </c>
      <c r="B128" s="27"/>
      <c r="C128" s="28"/>
      <c r="D128" s="39">
        <f>D111+D126</f>
        <v>0</v>
      </c>
    </row>
    <row r="129" spans="1:6" ht="12.75" x14ac:dyDescent="0.2">
      <c r="A129" s="26"/>
      <c r="B129" s="27"/>
      <c r="C129" s="28"/>
      <c r="D129" s="39"/>
    </row>
    <row r="130" spans="1:6" ht="12.75" x14ac:dyDescent="0.2">
      <c r="A130" s="47" t="s">
        <v>7</v>
      </c>
      <c r="B130" s="48"/>
      <c r="C130" s="49"/>
      <c r="D130" s="50"/>
    </row>
    <row r="131" spans="1:6" ht="12.75" x14ac:dyDescent="0.2">
      <c r="A131" s="51" t="s">
        <v>30</v>
      </c>
      <c r="B131" s="48"/>
      <c r="C131" s="49"/>
      <c r="D131" s="50"/>
      <c r="F131" s="52"/>
    </row>
    <row r="132" spans="1:6" ht="12.75" x14ac:dyDescent="0.2">
      <c r="A132" s="51" t="s">
        <v>31</v>
      </c>
      <c r="B132" s="48"/>
      <c r="C132" s="49"/>
      <c r="D132" s="53"/>
    </row>
    <row r="133" spans="1:6" ht="12.75" x14ac:dyDescent="0.2">
      <c r="A133" s="47"/>
      <c r="B133" s="48"/>
      <c r="C133" s="49"/>
      <c r="D133" s="54"/>
      <c r="F133" s="52"/>
    </row>
    <row r="134" spans="1:6" ht="12.75" x14ac:dyDescent="0.2">
      <c r="A134" s="26" t="s">
        <v>8</v>
      </c>
      <c r="B134" s="43"/>
      <c r="C134" s="43"/>
      <c r="D134" s="39">
        <f>SUM(D131:D133)</f>
        <v>0</v>
      </c>
    </row>
    <row r="135" spans="1:6" ht="12.75" x14ac:dyDescent="0.2">
      <c r="A135" s="26"/>
      <c r="B135" s="27"/>
      <c r="C135" s="28"/>
      <c r="D135" s="39"/>
    </row>
    <row r="136" spans="1:6" ht="12.75" x14ac:dyDescent="0.2">
      <c r="A136" s="34" t="s">
        <v>9</v>
      </c>
      <c r="B136" s="31"/>
      <c r="C136" s="32"/>
      <c r="D136" s="55">
        <f>D128+D134</f>
        <v>0</v>
      </c>
    </row>
    <row r="137" spans="1:6" ht="12.75" x14ac:dyDescent="0.2">
      <c r="A137" s="26"/>
      <c r="B137" s="27"/>
      <c r="C137" s="28"/>
      <c r="D137" s="39"/>
    </row>
    <row r="138" spans="1:6" ht="12.75" x14ac:dyDescent="0.2">
      <c r="A138" s="47" t="s">
        <v>10</v>
      </c>
      <c r="B138" s="48"/>
      <c r="C138" s="49"/>
      <c r="D138" s="50"/>
    </row>
    <row r="139" spans="1:6" ht="12.75" x14ac:dyDescent="0.2">
      <c r="A139" s="56" t="s">
        <v>11</v>
      </c>
      <c r="B139" s="57"/>
      <c r="C139" s="58"/>
      <c r="D139" s="50"/>
    </row>
    <row r="140" spans="1:6" ht="12.75" x14ac:dyDescent="0.2">
      <c r="A140" s="47" t="s">
        <v>56</v>
      </c>
      <c r="B140" s="48"/>
      <c r="C140" s="49"/>
      <c r="D140" s="50"/>
    </row>
    <row r="141" spans="1:6" ht="12.75" x14ac:dyDescent="0.2">
      <c r="A141" s="47" t="s">
        <v>12</v>
      </c>
      <c r="B141" s="48"/>
      <c r="C141" s="49"/>
      <c r="D141" s="50"/>
    </row>
    <row r="142" spans="1:6" ht="12.75" x14ac:dyDescent="0.2">
      <c r="A142" s="47" t="s">
        <v>13</v>
      </c>
      <c r="B142" s="48"/>
      <c r="C142" s="49"/>
      <c r="D142" s="50"/>
    </row>
    <row r="143" spans="1:6" ht="12.75" x14ac:dyDescent="0.2">
      <c r="A143" s="47" t="s">
        <v>57</v>
      </c>
      <c r="B143" s="48"/>
      <c r="C143" s="49"/>
      <c r="D143" s="50"/>
    </row>
    <row r="144" spans="1:6" ht="12.75" x14ac:dyDescent="0.2">
      <c r="A144" s="26"/>
      <c r="B144" s="27"/>
      <c r="C144" s="28"/>
      <c r="D144" s="42"/>
    </row>
    <row r="145" spans="1:4" ht="12.75" x14ac:dyDescent="0.2">
      <c r="A145" s="34" t="s">
        <v>14</v>
      </c>
      <c r="B145" s="27"/>
      <c r="C145" s="28"/>
      <c r="D145" s="39">
        <f>SUM(D140:D144)</f>
        <v>0</v>
      </c>
    </row>
    <row r="146" spans="1:4" ht="12.75" x14ac:dyDescent="0.2">
      <c r="A146" s="26"/>
      <c r="B146" s="27"/>
      <c r="C146" s="28"/>
      <c r="D146" s="39"/>
    </row>
    <row r="147" spans="1:4" ht="12.75" x14ac:dyDescent="0.2">
      <c r="A147" s="56" t="s">
        <v>15</v>
      </c>
      <c r="B147" s="57"/>
      <c r="C147" s="58"/>
      <c r="D147" s="50"/>
    </row>
    <row r="148" spans="1:4" ht="12.75" x14ac:dyDescent="0.2">
      <c r="A148" s="47" t="s">
        <v>49</v>
      </c>
      <c r="B148" s="48"/>
      <c r="C148" s="49"/>
      <c r="D148" s="50"/>
    </row>
    <row r="149" spans="1:4" ht="12.75" x14ac:dyDescent="0.2">
      <c r="A149" s="47" t="s">
        <v>38</v>
      </c>
      <c r="B149" s="48"/>
      <c r="C149" s="49"/>
      <c r="D149" s="50"/>
    </row>
    <row r="150" spans="1:4" ht="12.75" x14ac:dyDescent="0.2">
      <c r="A150" s="47"/>
      <c r="B150" s="48"/>
      <c r="C150" s="49"/>
      <c r="D150" s="50"/>
    </row>
    <row r="151" spans="1:4" ht="12.75" x14ac:dyDescent="0.2">
      <c r="A151" s="47"/>
      <c r="B151" s="48"/>
      <c r="C151" s="49"/>
      <c r="D151" s="54"/>
    </row>
    <row r="152" spans="1:4" ht="12.75" x14ac:dyDescent="0.2">
      <c r="A152" s="34" t="s">
        <v>26</v>
      </c>
      <c r="B152" s="31"/>
      <c r="C152" s="32"/>
      <c r="D152" s="39">
        <f>SUM(D148:D151)</f>
        <v>0</v>
      </c>
    </row>
    <row r="153" spans="1:4" ht="12.75" x14ac:dyDescent="0.2">
      <c r="A153" s="26"/>
      <c r="B153" s="27"/>
      <c r="C153" s="28"/>
      <c r="D153" s="46"/>
    </row>
    <row r="154" spans="1:4" ht="12.75" x14ac:dyDescent="0.2">
      <c r="A154" s="56" t="s">
        <v>16</v>
      </c>
      <c r="B154" s="57"/>
      <c r="C154" s="58"/>
      <c r="D154" s="53"/>
    </row>
    <row r="155" spans="1:4" ht="12.75" x14ac:dyDescent="0.2">
      <c r="A155" s="47" t="s">
        <v>39</v>
      </c>
      <c r="B155" s="57"/>
      <c r="C155" s="58"/>
      <c r="D155" s="50"/>
    </row>
    <row r="156" spans="1:4" ht="12.75" x14ac:dyDescent="0.2">
      <c r="A156" s="47" t="s">
        <v>40</v>
      </c>
      <c r="B156" s="57"/>
      <c r="C156" s="58"/>
      <c r="D156" s="50"/>
    </row>
    <row r="157" spans="1:4" ht="12.75" x14ac:dyDescent="0.2">
      <c r="A157" s="47" t="s">
        <v>41</v>
      </c>
      <c r="B157" s="57"/>
      <c r="C157" s="58"/>
      <c r="D157" s="50"/>
    </row>
    <row r="158" spans="1:4" ht="12.75" x14ac:dyDescent="0.2">
      <c r="A158" s="47"/>
      <c r="B158" s="57"/>
      <c r="C158" s="58"/>
      <c r="D158" s="53"/>
    </row>
    <row r="159" spans="1:4" ht="12.75" x14ac:dyDescent="0.2">
      <c r="A159" s="47"/>
      <c r="B159" s="57"/>
      <c r="C159" s="58"/>
      <c r="D159" s="54"/>
    </row>
    <row r="160" spans="1:4" ht="12.75" x14ac:dyDescent="0.2">
      <c r="A160" s="34" t="s">
        <v>37</v>
      </c>
      <c r="B160" s="57"/>
      <c r="C160" s="58"/>
      <c r="D160" s="53">
        <f>SUM(D155:D159)</f>
        <v>0</v>
      </c>
    </row>
    <row r="161" spans="1:4" ht="12.75" x14ac:dyDescent="0.2">
      <c r="A161" s="47"/>
      <c r="B161" s="48"/>
      <c r="C161" s="49"/>
      <c r="D161" s="50"/>
    </row>
    <row r="162" spans="1:4" ht="12.75" x14ac:dyDescent="0.2">
      <c r="A162" s="56" t="s">
        <v>17</v>
      </c>
      <c r="B162" s="57"/>
      <c r="C162" s="58"/>
      <c r="D162" s="50"/>
    </row>
    <row r="163" spans="1:4" ht="12.75" x14ac:dyDescent="0.2">
      <c r="A163" s="47" t="s">
        <v>58</v>
      </c>
      <c r="B163" s="48"/>
      <c r="C163" s="49"/>
      <c r="D163" s="50"/>
    </row>
    <row r="164" spans="1:4" ht="12.75" x14ac:dyDescent="0.2">
      <c r="A164" s="47" t="s">
        <v>43</v>
      </c>
      <c r="B164" s="48"/>
      <c r="C164" s="49"/>
      <c r="D164" s="50"/>
    </row>
    <row r="165" spans="1:4" ht="12.75" x14ac:dyDescent="0.2">
      <c r="A165" s="47" t="s">
        <v>44</v>
      </c>
      <c r="B165" s="48"/>
      <c r="C165" s="49"/>
      <c r="D165" s="50"/>
    </row>
    <row r="166" spans="1:4" ht="12.75" x14ac:dyDescent="0.2">
      <c r="A166" s="47" t="s">
        <v>46</v>
      </c>
      <c r="B166" s="48"/>
      <c r="C166" s="49"/>
      <c r="D166" s="50"/>
    </row>
    <row r="167" spans="1:4" ht="12.75" x14ac:dyDescent="0.2">
      <c r="A167" s="47" t="s">
        <v>47</v>
      </c>
      <c r="B167" s="48"/>
      <c r="C167" s="49"/>
      <c r="D167" s="50"/>
    </row>
    <row r="168" spans="1:4" ht="12.75" x14ac:dyDescent="0.2">
      <c r="A168" s="47" t="s">
        <v>48</v>
      </c>
      <c r="B168" s="48"/>
      <c r="C168" s="49"/>
      <c r="D168" s="50"/>
    </row>
    <row r="169" spans="1:4" ht="12.75" x14ac:dyDescent="0.2">
      <c r="A169" s="47" t="s">
        <v>77</v>
      </c>
      <c r="B169" s="48"/>
      <c r="C169" s="49"/>
      <c r="D169" s="50"/>
    </row>
    <row r="170" spans="1:4" ht="12.75" x14ac:dyDescent="0.2">
      <c r="A170" s="47" t="s">
        <v>45</v>
      </c>
      <c r="B170" s="48"/>
      <c r="C170" s="49"/>
      <c r="D170" s="50"/>
    </row>
    <row r="171" spans="1:4" ht="12.75" x14ac:dyDescent="0.2">
      <c r="A171" s="47" t="s">
        <v>42</v>
      </c>
      <c r="B171" s="48"/>
      <c r="C171" s="49"/>
      <c r="D171" s="50"/>
    </row>
    <row r="172" spans="1:4" ht="12.75" x14ac:dyDescent="0.2">
      <c r="A172" s="47"/>
      <c r="B172" s="48"/>
      <c r="C172" s="49"/>
      <c r="D172" s="50"/>
    </row>
    <row r="173" spans="1:4" ht="12.75" x14ac:dyDescent="0.2">
      <c r="A173" s="47"/>
      <c r="B173" s="48"/>
      <c r="C173" s="49"/>
      <c r="D173" s="50"/>
    </row>
    <row r="174" spans="1:4" ht="12.75" x14ac:dyDescent="0.2">
      <c r="A174" s="47"/>
      <c r="B174" s="48"/>
      <c r="C174" s="49"/>
      <c r="D174" s="50"/>
    </row>
    <row r="175" spans="1:4" ht="12.75" x14ac:dyDescent="0.2">
      <c r="A175" s="47"/>
      <c r="B175" s="48"/>
      <c r="C175" s="49"/>
      <c r="D175" s="50"/>
    </row>
    <row r="176" spans="1:4" ht="12.75" x14ac:dyDescent="0.2">
      <c r="A176" s="47"/>
      <c r="B176" s="48"/>
      <c r="C176" s="49"/>
      <c r="D176" s="50"/>
    </row>
    <row r="177" spans="1:7" ht="12.75" x14ac:dyDescent="0.2">
      <c r="A177" s="47"/>
      <c r="B177" s="48"/>
      <c r="C177" s="49"/>
      <c r="D177" s="50"/>
    </row>
    <row r="178" spans="1:7" ht="12.75" x14ac:dyDescent="0.2">
      <c r="A178" s="47"/>
      <c r="B178" s="48"/>
      <c r="C178" s="49"/>
      <c r="D178" s="54"/>
    </row>
    <row r="179" spans="1:7" ht="12.75" x14ac:dyDescent="0.2">
      <c r="A179" s="34" t="s">
        <v>18</v>
      </c>
      <c r="B179" s="31"/>
      <c r="C179" s="32"/>
      <c r="D179" s="39">
        <f>SUM(D163:D178)</f>
        <v>0</v>
      </c>
    </row>
    <row r="180" spans="1:7" ht="12.75" x14ac:dyDescent="0.2">
      <c r="A180" s="34"/>
      <c r="B180" s="31"/>
      <c r="C180" s="32"/>
      <c r="D180" s="39"/>
    </row>
    <row r="181" spans="1:7" ht="12.75" x14ac:dyDescent="0.2">
      <c r="A181" s="34" t="s">
        <v>19</v>
      </c>
      <c r="B181" s="31"/>
      <c r="C181" s="32"/>
      <c r="D181" s="55">
        <f>D145+D152+D160+D179</f>
        <v>0</v>
      </c>
    </row>
    <row r="182" spans="1:7" ht="12.75" x14ac:dyDescent="0.2">
      <c r="A182" s="47"/>
      <c r="B182" s="48"/>
      <c r="C182" s="49"/>
      <c r="D182" s="50"/>
    </row>
    <row r="183" spans="1:7" ht="12.75" x14ac:dyDescent="0.2">
      <c r="A183" s="34" t="s">
        <v>27</v>
      </c>
      <c r="B183" s="31"/>
      <c r="C183" s="32"/>
      <c r="D183" s="39">
        <f>+D181+D136</f>
        <v>0</v>
      </c>
    </row>
    <row r="184" spans="1:7" ht="12.75" x14ac:dyDescent="0.2">
      <c r="A184" s="26"/>
      <c r="B184" s="27"/>
      <c r="C184" s="28"/>
      <c r="D184" s="39"/>
    </row>
    <row r="185" spans="1:7" ht="12.75" x14ac:dyDescent="0.2">
      <c r="A185" s="47" t="s">
        <v>20</v>
      </c>
      <c r="B185" s="48"/>
      <c r="C185" s="49"/>
      <c r="D185" s="50"/>
      <c r="F185" s="52"/>
    </row>
    <row r="186" spans="1:7" ht="12.75" x14ac:dyDescent="0.2">
      <c r="A186" s="47"/>
      <c r="B186" s="48"/>
      <c r="C186" s="49"/>
      <c r="D186" s="50"/>
    </row>
    <row r="187" spans="1:7" ht="12.75" x14ac:dyDescent="0.2">
      <c r="A187" s="34" t="s">
        <v>21</v>
      </c>
      <c r="B187" s="31"/>
      <c r="C187" s="32"/>
      <c r="D187" s="55">
        <f>+D185+D183</f>
        <v>0</v>
      </c>
    </row>
    <row r="188" spans="1:7" ht="12.75" x14ac:dyDescent="0.2">
      <c r="A188" s="47"/>
      <c r="B188" s="48"/>
      <c r="C188" s="49"/>
      <c r="D188" s="50"/>
    </row>
    <row r="189" spans="1:7" ht="12.75" x14ac:dyDescent="0.2">
      <c r="A189" s="47" t="s">
        <v>71</v>
      </c>
      <c r="B189" s="48"/>
      <c r="C189" s="49"/>
      <c r="D189" s="50"/>
      <c r="G189" s="52"/>
    </row>
    <row r="190" spans="1:7" ht="12.75" x14ac:dyDescent="0.2">
      <c r="A190" s="47"/>
      <c r="B190" s="48"/>
      <c r="C190" s="49"/>
      <c r="D190" s="50"/>
      <c r="F190" s="52"/>
    </row>
    <row r="191" spans="1:7" ht="13.5" thickBot="1" x14ac:dyDescent="0.25">
      <c r="A191" s="34" t="s">
        <v>22</v>
      </c>
      <c r="B191" s="31"/>
      <c r="C191" s="32"/>
      <c r="D191" s="59">
        <f>D187+D189</f>
        <v>0</v>
      </c>
      <c r="E191" s="52"/>
    </row>
    <row r="192" spans="1:7" ht="12" thickTop="1" x14ac:dyDescent="0.2"/>
    <row r="193" spans="1:1" x14ac:dyDescent="0.2">
      <c r="A193" s="62"/>
    </row>
    <row r="194" spans="1:1" x14ac:dyDescent="0.2">
      <c r="A194" s="62"/>
    </row>
  </sheetData>
  <sheetProtection formatCells="0" formatColumns="0" formatRows="0" insertRows="0" sort="0"/>
  <protectedRanges>
    <protectedRange sqref="A131:D135" name="Range3"/>
    <protectedRange sqref="A1:D5" name="Range1"/>
    <protectedRange sqref="A138:D204" name="Range2"/>
  </protectedRanges>
  <dataValidations count="3">
    <dataValidation type="whole" allowBlank="1" showInputMessage="1" showErrorMessage="1" sqref="D2:D5 D7:D8 D192:D65524">
      <formula1>1</formula1>
      <formula2>100000000</formula2>
    </dataValidation>
    <dataValidation allowBlank="1" showInputMessage="1" showErrorMessage="1" prompt="Round to the nearest dollar" sqref="D113 D148:D150 D154:D160 D130 D140:D143 D185 D189 D163:D176"/>
    <dataValidation allowBlank="1" showInputMessage="1" showErrorMessage="1" prompt="Totals must tie to Staffing Chart" sqref="D111 D126"/>
  </dataValidations>
  <printOptions gridLines="1"/>
  <pageMargins left="1" right="1" top="1" bottom="1" header="0.5" footer="0.5"/>
  <pageSetup scale="87" fitToHeight="4" orientation="portrait" r:id="rId1"/>
  <headerFooter alignWithMargins="0"/>
  <rowBreaks count="1" manualBreakCount="1"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B2A0C4CBFCA439E51B05FDF8F4B05" ma:contentTypeVersion="0" ma:contentTypeDescription="Create a new document." ma:contentTypeScope="" ma:versionID="77f5d2f5544accafae08202c367bc2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6D42383-E34F-4C83-BF5B-14DB2753A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AE17D83-534E-4369-B7D8-54ABAF5C3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5C6007-C949-429B-9D6D-CD9B0A5C9C5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FFDBC3F-8E04-4983-81D0-CFDF16E5AC1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Staffing Chart-Salary</vt:lpstr>
      <vt:lpstr>Staffing Chart-Wages</vt:lpstr>
      <vt:lpstr>Budget Template</vt:lpstr>
      <vt:lpstr>'Staffing Chart-Salary'!Print_Area</vt:lpstr>
      <vt:lpstr>'Staffing Chart-Salary'!Print_Titles</vt:lpstr>
      <vt:lpstr>'Staffing Chart-Wages'!Print_Titles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Brennan</dc:creator>
  <cp:lastModifiedBy>Windows User</cp:lastModifiedBy>
  <cp:lastPrinted>2017-01-05T19:46:30Z</cp:lastPrinted>
  <dcterms:created xsi:type="dcterms:W3CDTF">1996-10-14T23:33:28Z</dcterms:created>
  <dcterms:modified xsi:type="dcterms:W3CDTF">2018-01-24T20:03:43Z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